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7815" activeTab="2"/>
  </bookViews>
  <sheets>
    <sheet name="Krycí list" sheetId="1" r:id="rId1"/>
    <sheet name="Rekapitulace" sheetId="2" r:id="rId2"/>
    <sheet name="Položky" sheetId="3" r:id="rId3"/>
    <sheet name="List1" sheetId="4" r:id="rId4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'Položky'!$A$1:$G$21</definedName>
    <definedName name="_xlnm.Print_Area" localSheetId="1">'Rekapitulace'!$A$1:$I$22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<sst xmlns="http://schemas.openxmlformats.org/spreadsheetml/2006/main" count="146" uniqueCount="110">
  <si>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</si>
  <si>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</si>
  <si>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</si>
  <si>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</si>
  <si>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</si>
  <si>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</si>
  <si>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</si>
  <si>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</si>
  <si>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</si>
  <si>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</si>
  <si>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</si>
  <si>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</si>
  <si>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</si>
  <si>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</si>
  <si>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</si>
  <si>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</si>
  <si>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</si>
  <si>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</si>
  <si>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</si>
  <si>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</si>
  <si>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</si>
  <si>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</si>
  <si>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</si>
  <si>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</si>
  <si>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</si>
  <si>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</si>
  <si>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</si>
  <si>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</si>
  <si>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</si>
  <si>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</si>
  <si>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</si>
  <si>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</si>
  <si>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</si>
  <si>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</si>
  <si>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</si>
  <si>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</si>
  <si>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</si>
  <si>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</si>
  <si>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</si>
  <si>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</si>
  <si>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</si>
  <si>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</si>
  <si>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</si>
  <si>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</si>
  <si>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</si>
  <si>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</si>
  <si>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</si>
  <si>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</si>
  <si>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</si>
  <si>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</si>
  <si>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</si>
  <si>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</si>
  <si>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</si>
  <si>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</si>
  <si>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</si>
  <si>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</si>
  <si>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</si>
  <si>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</si>
  <si>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</si>
  <si>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</si>
  <si>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</si>
  <si>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</si>
  <si>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</si>
  <si>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</si>
  <si>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</si>
  <si>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</si>
  <si>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</si>
  <si>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</si>
  <si>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</si>
  <si>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</si>
  <si>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15V105</t>
  </si>
  <si>
    <t>Jablunkov - oprava ul.Bezručovy</t>
  </si>
  <si>
    <t>Předběžný výpočet nákladů</t>
  </si>
  <si>
    <t>5</t>
  </si>
  <si>
    <t>Komunikace</t>
  </si>
  <si>
    <t>919732300U00</t>
  </si>
  <si>
    <t>Řezání podkladu živičného hl 15cm</t>
  </si>
  <si>
    <t>m</t>
  </si>
  <si>
    <t>113201111R00</t>
  </si>
  <si>
    <t>Vytrhání obrub chodníkových</t>
  </si>
  <si>
    <t>113107184U00</t>
  </si>
  <si>
    <t>Odstraň stáv.krytu chodníku tl. do 10cm</t>
  </si>
  <si>
    <t>m2</t>
  </si>
  <si>
    <t>113151114R00</t>
  </si>
  <si>
    <t>Frézování krytu pl.do 500 m2,pruh do 75 cm,tl.5 cm zásek pro napojení na okolní komunikaci</t>
  </si>
  <si>
    <t>181101103R00</t>
  </si>
  <si>
    <t>Srovnání a zhutnění podkladu</t>
  </si>
  <si>
    <t>577141112R00</t>
  </si>
  <si>
    <t>Beton asfalt. ACO 11 S,nebo ACO 16,do 3 m, tl.5 cm</t>
  </si>
  <si>
    <t>572753111R00</t>
  </si>
  <si>
    <t>Vyrovnání povrchu krytů asfaltovým betonem</t>
  </si>
  <si>
    <t>t</t>
  </si>
  <si>
    <t>573211111R00</t>
  </si>
  <si>
    <t>Postřik živičný spojovací z asfaltu 0,5-0,7 kg/m2</t>
  </si>
  <si>
    <t>979087212R00</t>
  </si>
  <si>
    <t xml:space="preserve">Nakládání suti na dopravní prostředky </t>
  </si>
  <si>
    <t>979083117R00</t>
  </si>
  <si>
    <t xml:space="preserve">Vodorovné přemístění suti na skládku </t>
  </si>
  <si>
    <t>979990001R00</t>
  </si>
  <si>
    <t xml:space="preserve">Poplatek za skládku stavební suti </t>
  </si>
  <si>
    <t>998225111R00</t>
  </si>
  <si>
    <t xml:space="preserve">Přesun hmot, pozemní komunikace, kryt živičný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</si>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</sst>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68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9</v>
      </c>
      <c r="B8" s="21"/>
      <c r="C8" s="176"/>
      <c r="D8" s="177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6"/>
      <c r="D9" s="177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8"/>
      <c r="F12" s="179"/>
      <c r="G12" s="180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Rekapitulace!A13</f>
        <v>Ztížené výrobní podmínky</v>
      </c>
      <c r="E15" s="48"/>
      <c r="F15" s="49"/>
      <c r="G15" s="46">
        <f>Rekapitulace!I13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Rekapitulace!A14</f>
        <v>Oborová přirážka</v>
      </c>
      <c r="E16" s="50"/>
      <c r="F16" s="51"/>
      <c r="G16" s="46">
        <f>Rekapitulace!I14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Rekapitulace!A15</f>
        <v>Přesun stavebních kapacit</v>
      </c>
      <c r="E17" s="50"/>
      <c r="F17" s="51"/>
      <c r="G17" s="46">
        <f>Rekapitulace!I15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Rekapitulace!A16</f>
        <v>Mimostaveništní doprava</v>
      </c>
      <c r="E18" s="50"/>
      <c r="F18" s="51"/>
      <c r="G18" s="46">
        <f>Rekapitulace!I16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Rekapitulace!A17</f>
        <v>Zařízení staveniště</v>
      </c>
      <c r="E19" s="50"/>
      <c r="F19" s="51"/>
      <c r="G19" s="46">
        <f>Rekapitulace!I17</f>
        <v>0</v>
      </c>
    </row>
    <row r="20" spans="1:7" ht="15.75" customHeight="1">
      <c r="A20" s="53"/>
      <c r="B20" s="8"/>
      <c r="C20" s="46"/>
      <c r="D20" s="30" t="str">
        <f>Rekapitulace!A18</f>
        <v>Provoz investora</v>
      </c>
      <c r="E20" s="50"/>
      <c r="F20" s="51"/>
      <c r="G20" s="46">
        <f>Rekapitulace!I18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Rekapitulace!A19</f>
        <v>Kompletační činnost (IČD)</v>
      </c>
      <c r="E21" s="50"/>
      <c r="F21" s="51"/>
      <c r="G21" s="46">
        <f>Rekapitulace!I19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1"/>
      <c r="C37" s="181"/>
      <c r="D37" s="181"/>
      <c r="E37" s="181"/>
      <c r="F37" s="181"/>
      <c r="G37" s="181"/>
      <c r="H37" t="s">
        <v>5</v>
      </c>
    </row>
    <row r="38" spans="1:8" ht="12.75" customHeight="1">
      <c r="A38" s="75"/>
      <c r="B38" s="181"/>
      <c r="C38" s="181"/>
      <c r="D38" s="181"/>
      <c r="E38" s="181"/>
      <c r="F38" s="181"/>
      <c r="G38" s="181"/>
      <c r="H38" t="s">
        <v>5</v>
      </c>
    </row>
    <row r="39" spans="1:8" ht="12.75">
      <c r="A39" s="75"/>
      <c r="B39" s="181"/>
      <c r="C39" s="181"/>
      <c r="D39" s="181"/>
      <c r="E39" s="181"/>
      <c r="F39" s="181"/>
      <c r="G39" s="181"/>
      <c r="H39" t="s">
        <v>5</v>
      </c>
    </row>
    <row r="40" spans="1:8" ht="12.75">
      <c r="A40" s="75"/>
      <c r="B40" s="181"/>
      <c r="C40" s="181"/>
      <c r="D40" s="181"/>
      <c r="E40" s="181"/>
      <c r="F40" s="181"/>
      <c r="G40" s="181"/>
      <c r="H40" t="s">
        <v>5</v>
      </c>
    </row>
    <row r="41" spans="1:8" ht="12.75">
      <c r="A41" s="75"/>
      <c r="B41" s="181"/>
      <c r="C41" s="181"/>
      <c r="D41" s="181"/>
      <c r="E41" s="181"/>
      <c r="F41" s="181"/>
      <c r="G41" s="181"/>
      <c r="H41" t="s">
        <v>5</v>
      </c>
    </row>
    <row r="42" spans="1:8" ht="12.75">
      <c r="A42" s="75"/>
      <c r="B42" s="181"/>
      <c r="C42" s="181"/>
      <c r="D42" s="181"/>
      <c r="E42" s="181"/>
      <c r="F42" s="181"/>
      <c r="G42" s="181"/>
      <c r="H42" t="s">
        <v>5</v>
      </c>
    </row>
    <row r="43" spans="1:8" ht="12.75">
      <c r="A43" s="75"/>
      <c r="B43" s="181"/>
      <c r="C43" s="181"/>
      <c r="D43" s="181"/>
      <c r="E43" s="181"/>
      <c r="F43" s="181"/>
      <c r="G43" s="181"/>
      <c r="H43" t="s">
        <v>5</v>
      </c>
    </row>
    <row r="44" spans="1:8" ht="12.75">
      <c r="A44" s="75"/>
      <c r="B44" s="181"/>
      <c r="C44" s="181"/>
      <c r="D44" s="181"/>
      <c r="E44" s="181"/>
      <c r="F44" s="181"/>
      <c r="G44" s="181"/>
      <c r="H44" t="s">
        <v>5</v>
      </c>
    </row>
    <row r="45" spans="1:8" ht="0.75" customHeight="1">
      <c r="A45" s="75"/>
      <c r="B45" s="181"/>
      <c r="C45" s="181"/>
      <c r="D45" s="181"/>
      <c r="E45" s="181"/>
      <c r="F45" s="181"/>
      <c r="G45" s="181"/>
      <c r="H45" t="s">
        <v>5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C8:D8"/>
    <mergeCell ref="C9:D9"/>
    <mergeCell ref="E12:G12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15V105 Jablunkov - oprava ul.Bezručovy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1 Předběžný výpočet nákladů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3.5" thickBot="1">
      <c r="A7" s="171" t="str">
        <f>Položky!B7</f>
        <v>5</v>
      </c>
      <c r="B7" s="94" t="str">
        <f>Položky!C7</f>
        <v>Komunikace</v>
      </c>
      <c r="D7" s="95"/>
      <c r="E7" s="172">
        <f>Položky!BA21</f>
        <v>0</v>
      </c>
      <c r="F7" s="173">
        <f>Položky!BB21</f>
        <v>0</v>
      </c>
      <c r="G7" s="173">
        <f>Položky!BC21</f>
        <v>0</v>
      </c>
      <c r="H7" s="173">
        <f>Položky!BD21</f>
        <v>0</v>
      </c>
      <c r="I7" s="174">
        <f>Položky!BE21</f>
        <v>0</v>
      </c>
    </row>
    <row r="8" spans="1:9" s="102" customFormat="1" ht="13.5" thickBot="1">
      <c r="A8" s="96"/>
      <c r="B8" s="97" t="s">
        <v>52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53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54</v>
      </c>
      <c r="B12" s="105"/>
      <c r="C12" s="105"/>
      <c r="D12" s="106"/>
      <c r="E12" s="107" t="s">
        <v>55</v>
      </c>
      <c r="F12" s="108" t="s">
        <v>56</v>
      </c>
      <c r="G12" s="109" t="s">
        <v>57</v>
      </c>
      <c r="H12" s="110"/>
      <c r="I12" s="111" t="s">
        <v>55</v>
      </c>
    </row>
    <row r="13" spans="1:53" ht="12.75">
      <c r="A13" s="112" t="s">
        <v>102</v>
      </c>
      <c r="B13" s="113"/>
      <c r="C13" s="113"/>
      <c r="D13" s="114"/>
      <c r="E13" s="115">
        <v>0</v>
      </c>
      <c r="F13" s="116">
        <v>0</v>
      </c>
      <c r="G13" s="117">
        <f aca="true" t="shared" si="0" ref="G13:G20">CHOOSE(BA13+1,HSV+PSV,HSV+PSV+Mont,HSV+PSV+Dodavka+Mont,HSV,PSV,Mont,Dodavka,Mont+Dodavka,0)</f>
        <v>0</v>
      </c>
      <c r="H13" s="118"/>
      <c r="I13" s="119">
        <f aca="true" t="shared" si="1" ref="I13:I20">E13+F13*G13/100</f>
        <v>0</v>
      </c>
      <c r="BA13">
        <v>0</v>
      </c>
    </row>
    <row r="14" spans="1:53" ht="12.75">
      <c r="A14" s="112" t="s">
        <v>103</v>
      </c>
      <c r="B14" s="113"/>
      <c r="C14" s="113"/>
      <c r="D14" s="114"/>
      <c r="E14" s="115">
        <v>0</v>
      </c>
      <c r="F14" s="116">
        <v>0</v>
      </c>
      <c r="G14" s="117">
        <f t="shared" si="0"/>
        <v>0</v>
      </c>
      <c r="H14" s="118"/>
      <c r="I14" s="119">
        <f t="shared" si="1"/>
        <v>0</v>
      </c>
      <c r="BA14">
        <v>0</v>
      </c>
    </row>
    <row r="15" spans="1:53" ht="12.75">
      <c r="A15" s="112" t="s">
        <v>104</v>
      </c>
      <c r="B15" s="113"/>
      <c r="C15" s="113"/>
      <c r="D15" s="114"/>
      <c r="E15" s="115">
        <v>0</v>
      </c>
      <c r="F15" s="116">
        <v>0</v>
      </c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105</v>
      </c>
      <c r="B16" s="113"/>
      <c r="C16" s="113"/>
      <c r="D16" s="114"/>
      <c r="E16" s="115">
        <v>0</v>
      </c>
      <c r="F16" s="116">
        <v>0</v>
      </c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106</v>
      </c>
      <c r="B17" s="113"/>
      <c r="C17" s="113"/>
      <c r="D17" s="114"/>
      <c r="E17" s="115">
        <v>0</v>
      </c>
      <c r="F17" s="116">
        <v>0</v>
      </c>
      <c r="G17" s="117">
        <f t="shared" si="0"/>
        <v>0</v>
      </c>
      <c r="H17" s="118"/>
      <c r="I17" s="119">
        <f t="shared" si="1"/>
        <v>0</v>
      </c>
      <c r="BA17">
        <v>1</v>
      </c>
    </row>
    <row r="18" spans="1:53" ht="12.75">
      <c r="A18" s="112" t="s">
        <v>107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108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2</v>
      </c>
    </row>
    <row r="20" spans="1:53" ht="12.75">
      <c r="A20" s="112" t="s">
        <v>109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9" ht="13.5" thickBot="1">
      <c r="A21" s="120"/>
      <c r="B21" s="121" t="s">
        <v>58</v>
      </c>
      <c r="C21" s="122"/>
      <c r="D21" s="123"/>
      <c r="E21" s="124"/>
      <c r="F21" s="125"/>
      <c r="G21" s="125"/>
      <c r="H21" s="189">
        <f>SUM(I13:I20)</f>
        <v>0</v>
      </c>
      <c r="I21" s="190"/>
    </row>
    <row r="23" spans="2:9" ht="12.75">
      <c r="B23" s="102"/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4"/>
  <sheetViews>
    <sheetView showGridLines="0" showZeros="0" tabSelected="1" zoomScalePageLayoutView="0" workbookViewId="0" topLeftCell="A1">
      <selection activeCell="K15" sqref="K15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15V105 Jablunkov - oprava ul.Bezručovy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1 Předběžný výpočet nákladů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235</v>
      </c>
      <c r="F8" s="156"/>
      <c r="G8" s="157">
        <f aca="true" t="shared" si="0" ref="G8:G20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20">IF(AZ8=1,G8,0)</f>
        <v>0</v>
      </c>
      <c r="BB8" s="129">
        <f aca="true" t="shared" si="2" ref="BB8:BB20">IF(AZ8=2,G8,0)</f>
        <v>0</v>
      </c>
      <c r="BC8" s="129">
        <f aca="true" t="shared" si="3" ref="BC8:BC20">IF(AZ8=3,G8,0)</f>
        <v>0</v>
      </c>
      <c r="BD8" s="129">
        <f aca="true" t="shared" si="4" ref="BD8:BD20">IF(AZ8=4,G8,0)</f>
        <v>0</v>
      </c>
      <c r="BE8" s="129">
        <f aca="true" t="shared" si="5" ref="BE8:BE20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470</v>
      </c>
      <c r="F9" s="156"/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82</v>
      </c>
      <c r="E10" s="156">
        <v>258.5</v>
      </c>
      <c r="F10" s="156"/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22.5">
      <c r="A11" s="152">
        <v>4</v>
      </c>
      <c r="B11" s="153" t="s">
        <v>83</v>
      </c>
      <c r="C11" s="154" t="s">
        <v>84</v>
      </c>
      <c r="D11" s="155" t="s">
        <v>82</v>
      </c>
      <c r="E11" s="156">
        <v>70</v>
      </c>
      <c r="F11" s="156"/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85</v>
      </c>
      <c r="C12" s="154" t="s">
        <v>86</v>
      </c>
      <c r="D12" s="155" t="s">
        <v>82</v>
      </c>
      <c r="E12" s="156">
        <v>258.5</v>
      </c>
      <c r="F12" s="156"/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87</v>
      </c>
      <c r="C13" s="154" t="s">
        <v>88</v>
      </c>
      <c r="D13" s="155" t="s">
        <v>82</v>
      </c>
      <c r="E13" s="156">
        <v>258.5</v>
      </c>
      <c r="F13" s="156"/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0.12966</v>
      </c>
    </row>
    <row r="14" spans="1:104" ht="12.75">
      <c r="A14" s="152">
        <v>7</v>
      </c>
      <c r="B14" s="153" t="s">
        <v>89</v>
      </c>
      <c r="C14" s="154" t="s">
        <v>90</v>
      </c>
      <c r="D14" s="155" t="s">
        <v>91</v>
      </c>
      <c r="E14" s="156">
        <v>50</v>
      </c>
      <c r="F14" s="156"/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1</v>
      </c>
    </row>
    <row r="15" spans="1:104" ht="12.75">
      <c r="A15" s="152">
        <v>8</v>
      </c>
      <c r="B15" s="153" t="s">
        <v>92</v>
      </c>
      <c r="C15" s="154" t="s">
        <v>93</v>
      </c>
      <c r="D15" s="155" t="s">
        <v>82</v>
      </c>
      <c r="E15" s="156">
        <v>1305</v>
      </c>
      <c r="F15" s="156"/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0.00061</v>
      </c>
    </row>
    <row r="16" spans="1:104" ht="12.75">
      <c r="A16" s="152">
        <v>9</v>
      </c>
      <c r="B16" s="153" t="s">
        <v>87</v>
      </c>
      <c r="C16" s="154" t="s">
        <v>88</v>
      </c>
      <c r="D16" s="155" t="s">
        <v>82</v>
      </c>
      <c r="E16" s="156">
        <v>1305</v>
      </c>
      <c r="F16" s="156"/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0.12966</v>
      </c>
    </row>
    <row r="17" spans="1:104" ht="12.75">
      <c r="A17" s="152">
        <v>10</v>
      </c>
      <c r="B17" s="153" t="s">
        <v>94</v>
      </c>
      <c r="C17" s="154" t="s">
        <v>95</v>
      </c>
      <c r="D17" s="155" t="s">
        <v>91</v>
      </c>
      <c r="E17" s="156">
        <v>176.515</v>
      </c>
      <c r="F17" s="156"/>
      <c r="G17" s="157">
        <f t="shared" si="0"/>
        <v>0</v>
      </c>
      <c r="O17" s="151">
        <v>2</v>
      </c>
      <c r="AA17" s="129">
        <v>8</v>
      </c>
      <c r="AB17" s="129">
        <v>1</v>
      </c>
      <c r="AC17" s="129">
        <v>3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</v>
      </c>
    </row>
    <row r="18" spans="1:104" ht="12.75">
      <c r="A18" s="152">
        <v>11</v>
      </c>
      <c r="B18" s="153" t="s">
        <v>96</v>
      </c>
      <c r="C18" s="154" t="s">
        <v>97</v>
      </c>
      <c r="D18" s="155" t="s">
        <v>91</v>
      </c>
      <c r="E18" s="156">
        <v>176.515</v>
      </c>
      <c r="F18" s="156"/>
      <c r="G18" s="157">
        <f t="shared" si="0"/>
        <v>0</v>
      </c>
      <c r="O18" s="151">
        <v>2</v>
      </c>
      <c r="AA18" s="129">
        <v>8</v>
      </c>
      <c r="AB18" s="129">
        <v>0</v>
      </c>
      <c r="AC18" s="129">
        <v>3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104" ht="12.75">
      <c r="A19" s="152">
        <v>12</v>
      </c>
      <c r="B19" s="153" t="s">
        <v>98</v>
      </c>
      <c r="C19" s="154" t="s">
        <v>99</v>
      </c>
      <c r="D19" s="155" t="s">
        <v>91</v>
      </c>
      <c r="E19" s="156">
        <v>176.515</v>
      </c>
      <c r="F19" s="156"/>
      <c r="G19" s="157">
        <f t="shared" si="0"/>
        <v>0</v>
      </c>
      <c r="O19" s="151">
        <v>2</v>
      </c>
      <c r="AA19" s="129">
        <v>8</v>
      </c>
      <c r="AB19" s="129">
        <v>0</v>
      </c>
      <c r="AC19" s="129">
        <v>3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</v>
      </c>
    </row>
    <row r="20" spans="1:104" ht="12.75">
      <c r="A20" s="152">
        <v>13</v>
      </c>
      <c r="B20" s="153" t="s">
        <v>100</v>
      </c>
      <c r="C20" s="154" t="s">
        <v>101</v>
      </c>
      <c r="D20" s="155" t="s">
        <v>91</v>
      </c>
      <c r="E20" s="156">
        <v>253.51946</v>
      </c>
      <c r="F20" s="156"/>
      <c r="G20" s="157">
        <f t="shared" si="0"/>
        <v>0</v>
      </c>
      <c r="O20" s="151">
        <v>2</v>
      </c>
      <c r="AA20" s="129">
        <v>7</v>
      </c>
      <c r="AB20" s="129">
        <v>1</v>
      </c>
      <c r="AC20" s="129">
        <v>2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0</v>
      </c>
    </row>
    <row r="21" spans="1:57" ht="12.75">
      <c r="A21" s="158"/>
      <c r="B21" s="159" t="s">
        <v>69</v>
      </c>
      <c r="C21" s="160" t="str">
        <f>CONCATENATE(B7," ",C7)</f>
        <v>5 Komunikace</v>
      </c>
      <c r="D21" s="158"/>
      <c r="E21" s="161"/>
      <c r="F21" s="161"/>
      <c r="G21" s="162">
        <f>SUM(G7:G20)</f>
        <v>0</v>
      </c>
      <c r="O21" s="151">
        <v>4</v>
      </c>
      <c r="BA21" s="163">
        <f>SUM(BA7:BA20)</f>
        <v>0</v>
      </c>
      <c r="BB21" s="163">
        <f>SUM(BB7:BB20)</f>
        <v>0</v>
      </c>
      <c r="BC21" s="163">
        <f>SUM(BC7:BC20)</f>
        <v>0</v>
      </c>
      <c r="BD21" s="163">
        <f>SUM(BD7:BD20)</f>
        <v>0</v>
      </c>
      <c r="BE21" s="163">
        <f>SUM(BE7:BE20)</f>
        <v>0</v>
      </c>
    </row>
    <row r="22" ht="12.75">
      <c r="E22" s="129"/>
    </row>
    <row r="23" ht="12.75">
      <c r="E23" s="12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spans="1:7" ht="12.75">
      <c r="A45" s="164"/>
      <c r="B45" s="164"/>
      <c r="C45" s="164"/>
      <c r="D45" s="164"/>
      <c r="E45" s="164"/>
      <c r="F45" s="164"/>
      <c r="G45" s="164"/>
    </row>
    <row r="46" spans="1:7" ht="12.75">
      <c r="A46" s="164"/>
      <c r="B46" s="164"/>
      <c r="C46" s="164"/>
      <c r="D46" s="164"/>
      <c r="E46" s="164"/>
      <c r="F46" s="164"/>
      <c r="G46" s="164"/>
    </row>
    <row r="47" spans="1:7" ht="12.75">
      <c r="A47" s="164"/>
      <c r="B47" s="164"/>
      <c r="C47" s="164"/>
      <c r="D47" s="164"/>
      <c r="E47" s="164"/>
      <c r="F47" s="164"/>
      <c r="G47" s="164"/>
    </row>
    <row r="48" spans="1:7" ht="12.75">
      <c r="A48" s="164"/>
      <c r="B48" s="164"/>
      <c r="C48" s="164"/>
      <c r="D48" s="164"/>
      <c r="E48" s="164"/>
      <c r="F48" s="164"/>
      <c r="G48" s="164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spans="1:2" ht="12.75">
      <c r="A80" s="165"/>
      <c r="B80" s="165"/>
    </row>
    <row r="81" spans="1:7" ht="12.75">
      <c r="A81" s="164"/>
      <c r="B81" s="164"/>
      <c r="C81" s="166"/>
      <c r="D81" s="166"/>
      <c r="E81" s="167"/>
      <c r="F81" s="166"/>
      <c r="G81" s="168"/>
    </row>
    <row r="82" spans="1:7" ht="12.75">
      <c r="A82" s="169"/>
      <c r="B82" s="169"/>
      <c r="C82" s="164"/>
      <c r="D82" s="164"/>
      <c r="E82" s="170"/>
      <c r="F82" s="164"/>
      <c r="G82" s="164"/>
    </row>
    <row r="83" spans="1:7" ht="12.75">
      <c r="A83" s="164"/>
      <c r="B83" s="164"/>
      <c r="C83" s="164"/>
      <c r="D83" s="164"/>
      <c r="E83" s="170"/>
      <c r="F83" s="164"/>
      <c r="G83" s="164"/>
    </row>
    <row r="84" spans="1:7" ht="12.75">
      <c r="A84" s="164"/>
      <c r="B84" s="164"/>
      <c r="C84" s="164"/>
      <c r="D84" s="164"/>
      <c r="E84" s="170"/>
      <c r="F84" s="164"/>
      <c r="G84" s="164"/>
    </row>
    <row r="85" spans="1:7" ht="12.75">
      <c r="A85" s="164"/>
      <c r="B85" s="164"/>
      <c r="C85" s="164"/>
      <c r="D85" s="164"/>
      <c r="E85" s="170"/>
      <c r="F85" s="164"/>
      <c r="G85" s="164"/>
    </row>
    <row r="86" spans="1:7" ht="12.75">
      <c r="A86" s="164"/>
      <c r="B86" s="164"/>
      <c r="C86" s="164"/>
      <c r="D86" s="164"/>
      <c r="E86" s="170"/>
      <c r="F86" s="164"/>
      <c r="G86" s="164"/>
    </row>
    <row r="87" spans="1:7" ht="12.75">
      <c r="A87" s="164"/>
      <c r="B87" s="164"/>
      <c r="C87" s="164"/>
      <c r="D87" s="164"/>
      <c r="E87" s="170"/>
      <c r="F87" s="164"/>
      <c r="G87" s="164"/>
    </row>
    <row r="88" spans="1:7" ht="12.75">
      <c r="A88" s="164"/>
      <c r="B88" s="164"/>
      <c r="C88" s="164"/>
      <c r="D88" s="164"/>
      <c r="E88" s="170"/>
      <c r="F88" s="164"/>
      <c r="G88" s="164"/>
    </row>
    <row r="89" spans="1:7" ht="12.75">
      <c r="A89" s="164"/>
      <c r="B89" s="164"/>
      <c r="C89" s="164"/>
      <c r="D89" s="164"/>
      <c r="E89" s="170"/>
      <c r="F89" s="164"/>
      <c r="G89" s="164"/>
    </row>
    <row r="90" spans="1:7" ht="12.75">
      <c r="A90" s="164"/>
      <c r="B90" s="164"/>
      <c r="C90" s="164"/>
      <c r="D90" s="164"/>
      <c r="E90" s="170"/>
      <c r="F90" s="164"/>
      <c r="G90" s="164"/>
    </row>
    <row r="91" spans="1:7" ht="12.75">
      <c r="A91" s="164"/>
      <c r="B91" s="164"/>
      <c r="C91" s="164"/>
      <c r="D91" s="164"/>
      <c r="E91" s="170"/>
      <c r="F91" s="164"/>
      <c r="G91" s="164"/>
    </row>
    <row r="92" spans="1:7" ht="12.75">
      <c r="A92" s="164"/>
      <c r="B92" s="164"/>
      <c r="C92" s="164"/>
      <c r="D92" s="164"/>
      <c r="E92" s="170"/>
      <c r="F92" s="164"/>
      <c r="G92" s="164"/>
    </row>
    <row r="93" spans="1:7" ht="12.75">
      <c r="A93" s="164"/>
      <c r="B93" s="164"/>
      <c r="C93" s="164"/>
      <c r="D93" s="164"/>
      <c r="E93" s="170"/>
      <c r="F93" s="164"/>
      <c r="G93" s="164"/>
    </row>
    <row r="94" spans="1:7" ht="12.75">
      <c r="A94" s="164"/>
      <c r="B94" s="164"/>
      <c r="C94" s="164"/>
      <c r="D94" s="164"/>
      <c r="E94" s="170"/>
      <c r="F94" s="164"/>
      <c r="G94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polokovaz</cp:lastModifiedBy>
  <dcterms:created xsi:type="dcterms:W3CDTF">2015-12-01T12:10:26Z</dcterms:created>
  <dcterms:modified xsi:type="dcterms:W3CDTF">2016-05-11T08:37:55Z</dcterms:modified>
  <cp:category/>
  <cp:version/>
  <cp:contentType/>
  <cp:contentStatus/>
</cp:coreProperties>
</file>