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46" yWindow="65446" windowWidth="19380" windowHeight="10260" activeTab="0"/>
  </bookViews>
  <sheets>
    <sheet name="Titulní list výkazu" sheetId="1" r:id="rId1"/>
    <sheet name="SO01" sheetId="4" r:id="rId2"/>
    <sheet name="SO02" sheetId="2" r:id="rId3"/>
    <sheet name="SO03" sheetId="3" r:id="rId4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<sst xmlns="http://schemas.openxmlformats.org/spreadsheetml/2006/main" count="225" uniqueCount="115">
  <si>
    <t>Položka</t>
  </si>
  <si>
    <t>mj</t>
  </si>
  <si>
    <t>počet</t>
  </si>
  <si>
    <t>cena /mj</t>
  </si>
  <si>
    <t>celkem</t>
  </si>
  <si>
    <t>Zemní práce</t>
  </si>
  <si>
    <t>Výkop pro TS</t>
  </si>
  <si>
    <t>Výkop uzemnění</t>
  </si>
  <si>
    <t>Výkop jam pro protlak</t>
  </si>
  <si>
    <t>m</t>
  </si>
  <si>
    <t>m3</t>
  </si>
  <si>
    <t>kpt</t>
  </si>
  <si>
    <t>Dodávka materiálu</t>
  </si>
  <si>
    <t>Kabel 1-AYKY 3x240+120mm2 vč. chrán. a fólie</t>
  </si>
  <si>
    <t>sada</t>
  </si>
  <si>
    <t>Adaptér RICS 5143</t>
  </si>
  <si>
    <t>Montážní činnost</t>
  </si>
  <si>
    <t>Štěrkopísek pro lože TS</t>
  </si>
  <si>
    <t>Písek zásypový</t>
  </si>
  <si>
    <t>t</t>
  </si>
  <si>
    <t>Skládkovné</t>
  </si>
  <si>
    <t>Materiál pro nastr. VN sloupu,(kamat, om. Přep., KPZ, uzemn.)</t>
  </si>
  <si>
    <t>Jeřáb pro ustavení TS</t>
  </si>
  <si>
    <t xml:space="preserve">Plošina </t>
  </si>
  <si>
    <t>Zatažení kabelu VN</t>
  </si>
  <si>
    <t>Nastrojení přípojného bodu VN 22kV</t>
  </si>
  <si>
    <t>Zhotovení lože pro TS vč. hutnění, zhotovení uzemnění</t>
  </si>
  <si>
    <t>Nespecifikované práce elektro</t>
  </si>
  <si>
    <t>Pokládka chrániček</t>
  </si>
  <si>
    <t>Zatažení kabelů do trubek</t>
  </si>
  <si>
    <t>Výkop, zához, hutnění  50x120</t>
  </si>
  <si>
    <t>Přídržný a podružný materiál</t>
  </si>
  <si>
    <t>Uvedení do provozu, komplexní odzkoušení</t>
  </si>
  <si>
    <t>Elektromontážní práce</t>
  </si>
  <si>
    <t>Výkop, zához sond stáv. Sítí</t>
  </si>
  <si>
    <t>Geodetické práce stavby</t>
  </si>
  <si>
    <t>ks</t>
  </si>
  <si>
    <t>Trafostanice 22/0,4kV, 1000kVA, dle výkresové dokumentace</t>
  </si>
  <si>
    <t>Dokumentace skutečného stavu</t>
  </si>
  <si>
    <t>Výchozí revizní zpráva</t>
  </si>
  <si>
    <t>Vytyčení stávajících podzemních inženýrských sítí</t>
  </si>
  <si>
    <t>Dodávka materiálu pro lože trafostanice</t>
  </si>
  <si>
    <t>Uzemnění TS - Pásek Fezn 30x4, svorky, zemn. tyče</t>
  </si>
  <si>
    <t>VÝKAZ MATERIÁLU  A PRACÍ</t>
  </si>
  <si>
    <t>poř. číslo</t>
  </si>
  <si>
    <t>Doprava osob do 3,5t</t>
  </si>
  <si>
    <t>Doprava materiálu nad 3,5t</t>
  </si>
  <si>
    <t>Sloupec1</t>
  </si>
  <si>
    <t>Sloupec12</t>
  </si>
  <si>
    <t>MAMIGA ENERGY s.r.o.</t>
  </si>
  <si>
    <t>Kozlovice 292</t>
  </si>
  <si>
    <t>739 47 Kozlovice</t>
  </si>
  <si>
    <t>Zodp. Projektant: Ing. Petr Daněk</t>
  </si>
  <si>
    <t xml:space="preserve">          Vypracoval: Ing. Jaromír Adamec</t>
  </si>
  <si>
    <t>Dokumentace :</t>
  </si>
  <si>
    <t>Stupeň :</t>
  </si>
  <si>
    <t>DUS</t>
  </si>
  <si>
    <t>Stavba: ZŠ Jablunkov, Přípojka VN22kV, TS 22/0,4kV a NNk 0,4kV</t>
  </si>
  <si>
    <t>Investor: Město Jablunkov</t>
  </si>
  <si>
    <t xml:space="preserve">                 Dukelská 144</t>
  </si>
  <si>
    <t xml:space="preserve">                 739 91 Jablunkov</t>
  </si>
  <si>
    <t>Místo stavby: Jablunkov</t>
  </si>
  <si>
    <t>123-2023</t>
  </si>
  <si>
    <t>SO01- ZEMNÍ KABELOVÁ PŘÍPOJKA VN 22kV</t>
  </si>
  <si>
    <t>Celkové náklady SO01:</t>
  </si>
  <si>
    <t>SO02- TRAFOSTANICE 22/0,4kV; 1000kVA</t>
  </si>
  <si>
    <t>Rozvaděč RC  110kVAr</t>
  </si>
  <si>
    <t>Rozvaděč RTU</t>
  </si>
  <si>
    <t>SO03- Přípojky NN 0,4kV</t>
  </si>
  <si>
    <t>Kabel 1-CYKY 4x25mm2 vč. chrán. a fólie</t>
  </si>
  <si>
    <t>Montáž kabelů NN</t>
  </si>
  <si>
    <t>Montáž kabelů VN</t>
  </si>
  <si>
    <t>Kabel VN AXEKVCEY 1x120/16mm2 vč. chrán. a fólie</t>
  </si>
  <si>
    <t>Celkové náklady stavby bez DPH:</t>
  </si>
  <si>
    <t>Propoje HDV</t>
  </si>
  <si>
    <t xml:space="preserve">Zajištění křížení </t>
  </si>
  <si>
    <t>Výkop, zához křížení sítí</t>
  </si>
  <si>
    <t>Zemní a stavební práce</t>
  </si>
  <si>
    <t>Vybourání otvoru pro příp. skříň</t>
  </si>
  <si>
    <t>Stavební zednický materiál</t>
  </si>
  <si>
    <t>Doprava osob a materiálu do 3,5t</t>
  </si>
  <si>
    <t>HDPE vč. UTP</t>
  </si>
  <si>
    <t>Skříň SR401 do zdi vč. uzemnění a poj. vložek</t>
  </si>
  <si>
    <t>Skříň SS200 do zdi vč. uzemnění a poj. vložek</t>
  </si>
  <si>
    <t>Skříň SR401 s pilířem vč. uzemnění a poj. vložek</t>
  </si>
  <si>
    <t>Montáž a pokládka HDPE s UTP</t>
  </si>
  <si>
    <t>Napěťová zkouška VN</t>
  </si>
  <si>
    <t xml:space="preserve">Uzemnění-propoj příp. bod a TS </t>
  </si>
  <si>
    <t>Koncovky VN vnější</t>
  </si>
  <si>
    <t>Rozebrání a zpět uložení dlažby</t>
  </si>
  <si>
    <t>m2</t>
  </si>
  <si>
    <t>Protlak pod zpevněným povrchem 2x110mm</t>
  </si>
  <si>
    <t>Výkop, zához, hutnění 35x80</t>
  </si>
  <si>
    <t>Úpravy povrchu, osetí trávním semenem</t>
  </si>
  <si>
    <t>Usazení a zapravení povrchu kolem přípoj. skříň</t>
  </si>
  <si>
    <t>Naspojkování/ spojení kabelu VO</t>
  </si>
  <si>
    <t>Demontáž stožáru VO, vybourání základu</t>
  </si>
  <si>
    <t>Výkop, zához sond stáv. sítí</t>
  </si>
  <si>
    <t>Koncovky VN vnitřní</t>
  </si>
  <si>
    <t>Doprava a manipulace materiálu nad 3,5t</t>
  </si>
  <si>
    <t>Koordinační činnost zhotovitele s investorem, pridruženou stavbou</t>
  </si>
  <si>
    <t>Inženýrská činnost zhotovitele</t>
  </si>
  <si>
    <t>Zajištění prostupů trafostanice</t>
  </si>
  <si>
    <t>Zhotovení podkladního lože pod trafostanici, hutnění, nivelace</t>
  </si>
  <si>
    <t xml:space="preserve">Bourání betonu, asfaltu </t>
  </si>
  <si>
    <t>Napěťové zkoušky NN kabelů</t>
  </si>
  <si>
    <t>Položky dle oddílu stavby</t>
  </si>
  <si>
    <t>Vedlejší položky stavby</t>
  </si>
  <si>
    <t>SO01- Zemní kabelová přípojka VN 22kV</t>
  </si>
  <si>
    <t>SO02- Trafostanice 22/0,4kV; 1000kVA</t>
  </si>
  <si>
    <t>Celkové náklady SO03:</t>
  </si>
  <si>
    <t>Doprava nad 3,5t</t>
  </si>
  <si>
    <t>Zhotovení koncovek VN venkovní</t>
  </si>
  <si>
    <t>Zhotovení koncovek VN vnitřní</t>
  </si>
  <si>
    <t>Celkové náklady SO02: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</si>
</sst>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24997000396251678"/>
      <name val="Batang"/>
      <family val="1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/>
    <xf numFmtId="164" fontId="3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164" fontId="6" fillId="0" borderId="1" xfId="0" applyNumberFormat="1" applyFont="1" applyBorder="1"/>
    <xf numFmtId="0" fontId="5" fillId="3" borderId="0" xfId="0" applyFont="1" applyFill="1"/>
    <xf numFmtId="0" fontId="3" fillId="3" borderId="0" xfId="0" applyFont="1" applyFill="1"/>
    <xf numFmtId="164" fontId="4" fillId="0" borderId="2" xfId="0" applyNumberFormat="1" applyFont="1" applyBorder="1"/>
    <xf numFmtId="0" fontId="5" fillId="0" borderId="3" xfId="0" applyFont="1" applyBorder="1"/>
    <xf numFmtId="0" fontId="3" fillId="4" borderId="3" xfId="0" applyFont="1" applyFill="1" applyBorder="1"/>
    <xf numFmtId="0" fontId="3" fillId="0" borderId="3" xfId="0" applyFont="1" applyBorder="1"/>
    <xf numFmtId="164" fontId="3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3" fillId="3" borderId="3" xfId="0" applyFont="1" applyFill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4" fillId="0" borderId="3" xfId="0" applyFont="1" applyBorder="1"/>
    <xf numFmtId="0" fontId="4" fillId="0" borderId="0" xfId="0" applyFont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5" fillId="0" borderId="3" xfId="0" applyFont="1" applyBorder="1"/>
    <xf numFmtId="164" fontId="15" fillId="0" borderId="3" xfId="0" applyNumberFormat="1" applyFont="1" applyBorder="1"/>
    <xf numFmtId="0" fontId="3" fillId="4" borderId="5" xfId="0" applyFont="1" applyFill="1" applyBorder="1"/>
    <xf numFmtId="0" fontId="3" fillId="0" borderId="5" xfId="0" applyFont="1" applyBorder="1"/>
    <xf numFmtId="0" fontId="5" fillId="0" borderId="6" xfId="0" applyFont="1" applyBorder="1"/>
    <xf numFmtId="16" fontId="5" fillId="0" borderId="6" xfId="0" applyNumberFormat="1" applyFont="1" applyBorder="1" applyAlignment="1">
      <alignment horizontal="center"/>
    </xf>
    <xf numFmtId="0" fontId="15" fillId="0" borderId="5" xfId="0" applyFont="1" applyBorder="1"/>
    <xf numFmtId="0" fontId="9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7" xfId="0" applyFont="1" applyFill="1" applyBorder="1"/>
    <xf numFmtId="0" fontId="3" fillId="2" borderId="8" xfId="0" applyFont="1" applyFill="1" applyBorder="1"/>
    <xf numFmtId="0" fontId="3" fillId="2" borderId="5" xfId="0" applyFont="1" applyFill="1" applyBorder="1"/>
    <xf numFmtId="164" fontId="16" fillId="0" borderId="1" xfId="0" applyNumberFormat="1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7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ont>
        <b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theme="0"/>
        </patternFill>
      </fill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theme="0"/>
        </patternFill>
      </fill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theme="0"/>
        </patternFill>
      </fill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theme="0"/>
        </patternFill>
      </fill>
    </dxf>
    <dxf>
      <border>
        <bottom style="thin"/>
      </border>
    </dxf>
    <dxf>
      <font>
        <b val="0"/>
        <i val="0"/>
        <u val="none"/>
        <strike val="0"/>
        <sz val="9"/>
        <name val="Calibri"/>
        <family val="2"/>
        <color theme="1"/>
        <condense val="0"/>
        <extend val="0"/>
      </font>
      <fill>
        <patternFill patternType="solid">
          <bgColor theme="0"/>
        </patternFill>
      </fill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7:B17" totalsRowShown="0" headerRowDxfId="7" dataDxfId="5" headerRowBorderDxfId="6">
  <autoFilter ref="B7:B17"/>
  <tableColumns count="1">
    <tableColumn id="1" name="Sloupec1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E7:F12" totalsRowShown="0" headerRowDxfId="3" dataDxfId="2">
  <autoFilter ref="E7:F12"/>
  <tableColumns count="2">
    <tableColumn id="1" name="Sloupec1" dataDxfId="1"/>
    <tableColumn id="2" name="Sloupec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 topLeftCell="A17">
      <selection activeCell="E34" sqref="E34"/>
    </sheetView>
  </sheetViews>
  <sheetFormatPr defaultColWidth="8.7109375" defaultRowHeight="15"/>
  <cols>
    <col min="1" max="1" width="7.421875" style="7" customWidth="1"/>
    <col min="2" max="2" width="53.00390625" style="2" customWidth="1"/>
    <col min="3" max="3" width="4.8515625" style="2" customWidth="1"/>
    <col min="4" max="4" width="5.421875" style="2" customWidth="1"/>
    <col min="5" max="5" width="14.140625" style="2" customWidth="1"/>
    <col min="6" max="6" width="36.8515625" style="2" customWidth="1"/>
    <col min="7" max="7" width="6.7109375" style="2" customWidth="1"/>
    <col min="8" max="16384" width="8.7109375" style="2" customWidth="1"/>
  </cols>
  <sheetData>
    <row r="1" spans="1:6" ht="18.5">
      <c r="A1" s="42" t="s">
        <v>43</v>
      </c>
      <c r="B1" s="42"/>
      <c r="C1" s="42"/>
      <c r="D1" s="42"/>
      <c r="E1" s="42"/>
      <c r="F1" s="42"/>
    </row>
    <row r="2" spans="1:6" s="22" customFormat="1" ht="20.15" customHeight="1">
      <c r="A2" s="43" t="s">
        <v>57</v>
      </c>
      <c r="B2" s="43"/>
      <c r="C2" s="43"/>
      <c r="D2" s="43"/>
      <c r="E2" s="43"/>
      <c r="F2" s="43"/>
    </row>
    <row r="3" spans="2:6" ht="15">
      <c r="B3" s="6"/>
      <c r="C3" s="6"/>
      <c r="D3" s="6"/>
      <c r="E3" s="6"/>
      <c r="F3" s="6"/>
    </row>
    <row r="4" ht="15">
      <c r="B4" s="23" t="s">
        <v>53</v>
      </c>
    </row>
    <row r="5" ht="15">
      <c r="B5" s="23" t="s">
        <v>52</v>
      </c>
    </row>
    <row r="6" ht="15">
      <c r="B6" s="24"/>
    </row>
    <row r="7" spans="1:6" s="12" customFormat="1" ht="15">
      <c r="A7" s="11"/>
      <c r="B7" s="25" t="s">
        <v>47</v>
      </c>
      <c r="E7" s="19" t="s">
        <v>47</v>
      </c>
      <c r="F7" s="19" t="s">
        <v>48</v>
      </c>
    </row>
    <row r="8" spans="1:6" s="12" customFormat="1" ht="13.25">
      <c r="A8" s="11"/>
      <c r="B8" s="26" t="s">
        <v>58</v>
      </c>
      <c r="E8" s="27" t="s">
        <v>54</v>
      </c>
      <c r="F8" s="28" t="s">
        <v>49</v>
      </c>
    </row>
    <row r="9" spans="1:6" s="12" customFormat="1" ht="15">
      <c r="A9" s="11"/>
      <c r="B9" s="25" t="s">
        <v>59</v>
      </c>
      <c r="E9" s="27" t="s">
        <v>62</v>
      </c>
      <c r="F9" s="27" t="s">
        <v>50</v>
      </c>
    </row>
    <row r="10" spans="1:6" s="12" customFormat="1" ht="15">
      <c r="A10" s="11"/>
      <c r="B10" s="25" t="s">
        <v>60</v>
      </c>
      <c r="E10" s="25"/>
      <c r="F10" s="27" t="s">
        <v>51</v>
      </c>
    </row>
    <row r="11" spans="1:6" s="12" customFormat="1" ht="15">
      <c r="A11" s="11"/>
      <c r="B11" s="25"/>
      <c r="E11" s="27" t="s">
        <v>55</v>
      </c>
      <c r="F11" s="25"/>
    </row>
    <row r="12" spans="1:6" s="12" customFormat="1" ht="15">
      <c r="A12" s="11"/>
      <c r="B12" s="25" t="s">
        <v>61</v>
      </c>
      <c r="E12" s="27" t="s">
        <v>56</v>
      </c>
      <c r="F12" s="25"/>
    </row>
    <row r="13" spans="1:2" s="12" customFormat="1" ht="15">
      <c r="A13" s="11"/>
      <c r="B13" s="19"/>
    </row>
    <row r="14" spans="1:2" s="12" customFormat="1" ht="15">
      <c r="A14" s="11"/>
      <c r="B14" s="19"/>
    </row>
    <row r="15" spans="1:2" s="12" customFormat="1" ht="15">
      <c r="A15" s="11"/>
      <c r="B15" s="19"/>
    </row>
    <row r="16" spans="1:2" s="12" customFormat="1" ht="15">
      <c r="A16" s="11"/>
      <c r="B16" s="19"/>
    </row>
    <row r="17" spans="1:2" s="12" customFormat="1" ht="15">
      <c r="A17" s="11"/>
      <c r="B17" s="19"/>
    </row>
    <row r="19" spans="2:6" ht="15">
      <c r="B19" s="44"/>
      <c r="C19" s="44"/>
      <c r="D19" s="44"/>
      <c r="E19" s="44"/>
      <c r="F19" s="44"/>
    </row>
    <row r="20" spans="1:6" ht="15">
      <c r="A20" s="33"/>
      <c r="B20" s="31" t="s">
        <v>0</v>
      </c>
      <c r="C20" s="15" t="s">
        <v>1</v>
      </c>
      <c r="D20" s="15" t="s">
        <v>2</v>
      </c>
      <c r="E20" s="15" t="s">
        <v>3</v>
      </c>
      <c r="F20" s="15" t="s">
        <v>4</v>
      </c>
    </row>
    <row r="21" spans="1:6" ht="15">
      <c r="A21" s="33"/>
      <c r="B21" s="46" t="s">
        <v>106</v>
      </c>
      <c r="C21" s="46"/>
      <c r="D21" s="46"/>
      <c r="E21" s="46"/>
      <c r="F21" s="47"/>
    </row>
    <row r="22" spans="1:6" ht="15">
      <c r="A22" s="34"/>
      <c r="B22" s="32" t="s">
        <v>108</v>
      </c>
      <c r="C22" s="16" t="s">
        <v>11</v>
      </c>
      <c r="D22" s="16"/>
      <c r="E22" s="17"/>
      <c r="F22" s="17">
        <f>SO01!F29</f>
        <v>0</v>
      </c>
    </row>
    <row r="23" spans="1:6" ht="15">
      <c r="A23" s="34"/>
      <c r="B23" s="32" t="s">
        <v>109</v>
      </c>
      <c r="C23" s="16" t="s">
        <v>11</v>
      </c>
      <c r="D23" s="16"/>
      <c r="E23" s="17"/>
      <c r="F23" s="17">
        <f>SO02!F39</f>
        <v>0</v>
      </c>
    </row>
    <row r="24" spans="1:6" ht="15">
      <c r="A24" s="34"/>
      <c r="B24" s="32" t="s">
        <v>68</v>
      </c>
      <c r="C24" s="16" t="s">
        <v>11</v>
      </c>
      <c r="D24" s="16"/>
      <c r="E24" s="17"/>
      <c r="F24" s="17">
        <f>SO03!F45</f>
        <v>0</v>
      </c>
    </row>
    <row r="25" spans="5:6" ht="13" thickBot="1">
      <c r="E25" s="4"/>
      <c r="F25" s="13"/>
    </row>
    <row r="27" spans="1:6" ht="15">
      <c r="A27" s="33"/>
      <c r="B27" s="38" t="s">
        <v>107</v>
      </c>
      <c r="C27" s="39"/>
      <c r="D27" s="39"/>
      <c r="E27" s="39"/>
      <c r="F27" s="40"/>
    </row>
    <row r="28" spans="1:6" s="20" customFormat="1" ht="15">
      <c r="A28" s="36"/>
      <c r="B28" s="35" t="s">
        <v>100</v>
      </c>
      <c r="C28" s="29" t="s">
        <v>11</v>
      </c>
      <c r="D28" s="29">
        <v>1</v>
      </c>
      <c r="E28" s="30">
        <v>0</v>
      </c>
      <c r="F28" s="30">
        <f aca="true" t="shared" si="0" ref="F28:F33">D28*E28</f>
        <v>0</v>
      </c>
    </row>
    <row r="29" spans="1:6" ht="15">
      <c r="A29" s="37"/>
      <c r="B29" s="35" t="s">
        <v>101</v>
      </c>
      <c r="C29" s="29" t="s">
        <v>11</v>
      </c>
      <c r="D29" s="29">
        <v>1</v>
      </c>
      <c r="E29" s="30">
        <v>0</v>
      </c>
      <c r="F29" s="30">
        <f t="shared" si="0"/>
        <v>0</v>
      </c>
    </row>
    <row r="30" spans="1:6" s="20" customFormat="1" ht="15">
      <c r="A30" s="36"/>
      <c r="B30" s="35" t="s">
        <v>40</v>
      </c>
      <c r="C30" s="29" t="s">
        <v>11</v>
      </c>
      <c r="D30" s="29">
        <v>1</v>
      </c>
      <c r="E30" s="30">
        <v>0</v>
      </c>
      <c r="F30" s="30">
        <f t="shared" si="0"/>
        <v>0</v>
      </c>
    </row>
    <row r="31" spans="1:6" s="20" customFormat="1" ht="15">
      <c r="A31" s="36"/>
      <c r="B31" s="35" t="s">
        <v>39</v>
      </c>
      <c r="C31" s="29" t="s">
        <v>11</v>
      </c>
      <c r="D31" s="29">
        <v>1</v>
      </c>
      <c r="E31" s="30">
        <v>0</v>
      </c>
      <c r="F31" s="30">
        <f aca="true" t="shared" si="1" ref="F31">D31*E31</f>
        <v>0</v>
      </c>
    </row>
    <row r="32" spans="1:6" s="20" customFormat="1" ht="15">
      <c r="A32" s="36"/>
      <c r="B32" s="35" t="s">
        <v>38</v>
      </c>
      <c r="C32" s="29" t="s">
        <v>11</v>
      </c>
      <c r="D32" s="29">
        <v>1</v>
      </c>
      <c r="E32" s="30">
        <v>0</v>
      </c>
      <c r="F32" s="30">
        <f t="shared" si="0"/>
        <v>0</v>
      </c>
    </row>
    <row r="33" spans="1:6" s="20" customFormat="1" ht="15">
      <c r="A33" s="36"/>
      <c r="B33" s="35" t="s">
        <v>35</v>
      </c>
      <c r="C33" s="29" t="s">
        <v>11</v>
      </c>
      <c r="D33" s="29">
        <v>1</v>
      </c>
      <c r="E33" s="30">
        <v>0</v>
      </c>
      <c r="F33" s="30">
        <f t="shared" si="0"/>
        <v>0</v>
      </c>
    </row>
    <row r="34" ht="12.75" customHeight="1" thickBot="1">
      <c r="A34" s="8"/>
    </row>
    <row r="35" spans="2:6" s="22" customFormat="1" ht="16.75" thickBot="1">
      <c r="B35" s="45" t="s">
        <v>73</v>
      </c>
      <c r="C35" s="45"/>
      <c r="D35" s="45"/>
      <c r="E35" s="45"/>
      <c r="F35" s="41">
        <f>F22+F23+F24+F28+F29+F30+F31+F32+F33</f>
        <v>0</v>
      </c>
    </row>
  </sheetData>
  <mergeCells count="5">
    <mergeCell ref="A1:F1"/>
    <mergeCell ref="A2:F2"/>
    <mergeCell ref="B19:F19"/>
    <mergeCell ref="B35:E35"/>
    <mergeCell ref="B21:F21"/>
  </mergeCells>
  <printOptions/>
  <pageMargins left="0.7" right="0.7" top="0.75" bottom="0.75" header="0.3" footer="0.3"/>
  <pageSetup horizontalDpi="300" verticalDpi="300" orientation="landscape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F688-593A-4237-B83E-0EEE8847F354}">
  <dimension ref="A1:J34"/>
  <sheetViews>
    <sheetView workbookViewId="0" topLeftCell="A14">
      <selection activeCell="E35" sqref="E35"/>
    </sheetView>
  </sheetViews>
  <sheetFormatPr defaultColWidth="9.140625" defaultRowHeight="15"/>
  <cols>
    <col min="1" max="1" width="6.57421875" style="0" customWidth="1"/>
    <col min="2" max="2" width="49.140625" style="0" customWidth="1"/>
    <col min="3" max="3" width="4.421875" style="0" customWidth="1"/>
    <col min="4" max="4" width="6.140625" style="0" customWidth="1"/>
    <col min="5" max="5" width="11.57421875" style="0" customWidth="1"/>
    <col min="6" max="6" width="21.28125" style="0" customWidth="1"/>
  </cols>
  <sheetData>
    <row r="1" spans="1:6" s="21" customFormat="1" ht="15">
      <c r="A1" s="50" t="s">
        <v>63</v>
      </c>
      <c r="B1" s="50"/>
      <c r="C1" s="50"/>
      <c r="D1" s="50"/>
      <c r="E1" s="50"/>
      <c r="F1" s="50"/>
    </row>
    <row r="2" spans="1:10" s="2" customFormat="1" ht="12.25">
      <c r="A2" s="7"/>
      <c r="B2" s="44"/>
      <c r="C2" s="44"/>
      <c r="D2" s="44"/>
      <c r="E2" s="44"/>
      <c r="F2" s="44"/>
      <c r="G2" s="1"/>
      <c r="H2" s="1"/>
      <c r="I2" s="1"/>
      <c r="J2" s="1"/>
    </row>
    <row r="3" spans="1:6" s="2" customFormat="1" ht="12.25">
      <c r="A3" s="14" t="s">
        <v>44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</row>
    <row r="4" spans="1:6" s="2" customFormat="1" ht="12.25">
      <c r="A4" s="14"/>
      <c r="B4" s="48" t="s">
        <v>5</v>
      </c>
      <c r="C4" s="46"/>
      <c r="D4" s="46"/>
      <c r="E4" s="46"/>
      <c r="F4" s="47"/>
    </row>
    <row r="5" spans="1:6" s="2" customFormat="1" ht="12.25">
      <c r="A5" s="18">
        <v>1</v>
      </c>
      <c r="B5" s="16" t="s">
        <v>30</v>
      </c>
      <c r="C5" s="16" t="s">
        <v>9</v>
      </c>
      <c r="D5" s="16">
        <v>12</v>
      </c>
      <c r="E5" s="17">
        <v>0</v>
      </c>
      <c r="F5" s="17">
        <f aca="true" t="shared" si="0" ref="F5">D5*E5</f>
        <v>0</v>
      </c>
    </row>
    <row r="6" spans="1:6" s="2" customFormat="1" ht="13" thickBot="1">
      <c r="A6" s="7"/>
      <c r="E6" s="4"/>
      <c r="F6" s="13">
        <f>F5</f>
        <v>0</v>
      </c>
    </row>
    <row r="7" s="2" customFormat="1" ht="12.25">
      <c r="A7" s="7"/>
    </row>
    <row r="8" spans="1:6" s="2" customFormat="1" ht="12.25">
      <c r="A8" s="7"/>
      <c r="B8" s="3" t="s">
        <v>12</v>
      </c>
      <c r="C8" s="5"/>
      <c r="D8" s="5"/>
      <c r="E8" s="5"/>
      <c r="F8" s="5"/>
    </row>
    <row r="9" spans="1:6" s="2" customFormat="1" ht="12.25">
      <c r="A9" s="18">
        <v>2</v>
      </c>
      <c r="B9" s="16" t="s">
        <v>72</v>
      </c>
      <c r="C9" s="16" t="s">
        <v>9</v>
      </c>
      <c r="D9" s="16">
        <v>80</v>
      </c>
      <c r="E9" s="17">
        <v>0</v>
      </c>
      <c r="F9" s="17">
        <f>D9*E9</f>
        <v>0</v>
      </c>
    </row>
    <row r="10" spans="1:6" s="2" customFormat="1" ht="12.25">
      <c r="A10" s="18">
        <v>3</v>
      </c>
      <c r="B10" s="16" t="s">
        <v>87</v>
      </c>
      <c r="C10" s="16" t="s">
        <v>11</v>
      </c>
      <c r="D10" s="16">
        <v>1</v>
      </c>
      <c r="E10" s="17">
        <v>0</v>
      </c>
      <c r="F10" s="17">
        <f aca="true" t="shared" si="1" ref="F10:F13">D10*E10</f>
        <v>0</v>
      </c>
    </row>
    <row r="11" spans="1:6" s="2" customFormat="1" ht="12.25">
      <c r="A11" s="18">
        <v>4</v>
      </c>
      <c r="B11" s="16" t="s">
        <v>21</v>
      </c>
      <c r="C11" s="16" t="s">
        <v>11</v>
      </c>
      <c r="D11" s="16">
        <v>1</v>
      </c>
      <c r="E11" s="17">
        <v>0</v>
      </c>
      <c r="F11" s="17">
        <f t="shared" si="1"/>
        <v>0</v>
      </c>
    </row>
    <row r="12" spans="1:6" s="2" customFormat="1" ht="12.25">
      <c r="A12" s="18">
        <v>5</v>
      </c>
      <c r="B12" s="16" t="s">
        <v>88</v>
      </c>
      <c r="C12" s="16" t="s">
        <v>14</v>
      </c>
      <c r="D12" s="16">
        <v>1</v>
      </c>
      <c r="E12" s="17">
        <v>0</v>
      </c>
      <c r="F12" s="17">
        <f t="shared" si="1"/>
        <v>0</v>
      </c>
    </row>
    <row r="13" spans="1:6" s="2" customFormat="1" ht="12.25">
      <c r="A13" s="18">
        <v>6</v>
      </c>
      <c r="B13" s="16" t="s">
        <v>31</v>
      </c>
      <c r="C13" s="16" t="s">
        <v>11</v>
      </c>
      <c r="D13" s="16">
        <v>1</v>
      </c>
      <c r="E13" s="17">
        <v>0</v>
      </c>
      <c r="F13" s="17">
        <f t="shared" si="1"/>
        <v>0</v>
      </c>
    </row>
    <row r="14" spans="1:6" s="2" customFormat="1" ht="13" thickBot="1">
      <c r="A14" s="8"/>
      <c r="F14" s="13">
        <f>SUM(F9:F13)</f>
        <v>0</v>
      </c>
    </row>
    <row r="15" s="2" customFormat="1" ht="12.25">
      <c r="A15" s="8"/>
    </row>
    <row r="16" spans="1:6" s="2" customFormat="1" ht="12.25">
      <c r="A16" s="8"/>
      <c r="B16" s="5" t="s">
        <v>16</v>
      </c>
      <c r="C16" s="5"/>
      <c r="D16" s="5"/>
      <c r="E16" s="5"/>
      <c r="F16" s="5"/>
    </row>
    <row r="17" spans="1:6" s="2" customFormat="1" ht="12.25">
      <c r="A17" s="18">
        <v>7</v>
      </c>
      <c r="B17" s="16" t="s">
        <v>23</v>
      </c>
      <c r="C17" s="16" t="s">
        <v>11</v>
      </c>
      <c r="D17" s="16">
        <v>1</v>
      </c>
      <c r="E17" s="17">
        <v>0</v>
      </c>
      <c r="F17" s="17">
        <f aca="true" t="shared" si="2" ref="F17:F26">D17*E17</f>
        <v>0</v>
      </c>
    </row>
    <row r="18" spans="1:6" s="2" customFormat="1" ht="12.25">
      <c r="A18" s="18">
        <v>8</v>
      </c>
      <c r="B18" s="16" t="s">
        <v>111</v>
      </c>
      <c r="C18" s="16" t="s">
        <v>11</v>
      </c>
      <c r="D18" s="16">
        <v>1</v>
      </c>
      <c r="E18" s="17">
        <v>0</v>
      </c>
      <c r="F18" s="17">
        <f t="shared" si="2"/>
        <v>0</v>
      </c>
    </row>
    <row r="19" spans="1:6" s="2" customFormat="1" ht="12.25">
      <c r="A19" s="18">
        <v>9</v>
      </c>
      <c r="B19" s="16" t="s">
        <v>45</v>
      </c>
      <c r="C19" s="16" t="s">
        <v>11</v>
      </c>
      <c r="D19" s="16">
        <v>1</v>
      </c>
      <c r="E19" s="17">
        <v>0</v>
      </c>
      <c r="F19" s="17">
        <f t="shared" si="2"/>
        <v>0</v>
      </c>
    </row>
    <row r="20" spans="1:6" s="2" customFormat="1" ht="12.25">
      <c r="A20" s="18">
        <v>10</v>
      </c>
      <c r="B20" s="16" t="s">
        <v>28</v>
      </c>
      <c r="C20" s="16" t="s">
        <v>11</v>
      </c>
      <c r="D20" s="16">
        <v>1</v>
      </c>
      <c r="E20" s="17">
        <v>0</v>
      </c>
      <c r="F20" s="17">
        <f t="shared" si="2"/>
        <v>0</v>
      </c>
    </row>
    <row r="21" spans="1:6" s="2" customFormat="1" ht="12.25">
      <c r="A21" s="18">
        <v>11</v>
      </c>
      <c r="B21" s="16" t="s">
        <v>71</v>
      </c>
      <c r="C21" s="16" t="s">
        <v>11</v>
      </c>
      <c r="D21" s="16">
        <v>1</v>
      </c>
      <c r="E21" s="17">
        <v>0</v>
      </c>
      <c r="F21" s="17">
        <f aca="true" t="shared" si="3" ref="F21">D21*E21</f>
        <v>0</v>
      </c>
    </row>
    <row r="22" spans="1:6" s="2" customFormat="1" ht="12.25">
      <c r="A22" s="18">
        <v>12</v>
      </c>
      <c r="B22" s="16" t="s">
        <v>24</v>
      </c>
      <c r="C22" s="16" t="s">
        <v>11</v>
      </c>
      <c r="D22" s="16">
        <v>1</v>
      </c>
      <c r="E22" s="17">
        <v>0</v>
      </c>
      <c r="F22" s="17">
        <f t="shared" si="2"/>
        <v>0</v>
      </c>
    </row>
    <row r="23" spans="1:6" s="2" customFormat="1" ht="12.25">
      <c r="A23" s="18">
        <v>13</v>
      </c>
      <c r="B23" s="16" t="s">
        <v>112</v>
      </c>
      <c r="C23" s="16" t="s">
        <v>11</v>
      </c>
      <c r="D23" s="16">
        <v>1</v>
      </c>
      <c r="E23" s="17">
        <v>0</v>
      </c>
      <c r="F23" s="17">
        <f t="shared" si="2"/>
        <v>0</v>
      </c>
    </row>
    <row r="24" spans="1:6" s="2" customFormat="1" ht="12.25">
      <c r="A24" s="18">
        <v>14</v>
      </c>
      <c r="B24" s="16" t="s">
        <v>25</v>
      </c>
      <c r="C24" s="16" t="s">
        <v>11</v>
      </c>
      <c r="D24" s="16">
        <v>1</v>
      </c>
      <c r="E24" s="17">
        <v>0</v>
      </c>
      <c r="F24" s="17">
        <f t="shared" si="2"/>
        <v>0</v>
      </c>
    </row>
    <row r="25" spans="1:6" s="2" customFormat="1" ht="12.25">
      <c r="A25" s="18">
        <v>15</v>
      </c>
      <c r="B25" s="16" t="s">
        <v>86</v>
      </c>
      <c r="C25" s="16" t="s">
        <v>11</v>
      </c>
      <c r="D25" s="16">
        <v>1</v>
      </c>
      <c r="E25" s="17">
        <v>0</v>
      </c>
      <c r="F25" s="17">
        <f aca="true" t="shared" si="4" ref="F25">D25*E25</f>
        <v>0</v>
      </c>
    </row>
    <row r="26" spans="1:6" s="2" customFormat="1" ht="12.25">
      <c r="A26" s="18">
        <v>16</v>
      </c>
      <c r="B26" s="16" t="s">
        <v>33</v>
      </c>
      <c r="C26" s="16" t="s">
        <v>11</v>
      </c>
      <c r="D26" s="16">
        <v>1</v>
      </c>
      <c r="E26" s="17">
        <v>0</v>
      </c>
      <c r="F26" s="17">
        <f t="shared" si="2"/>
        <v>0</v>
      </c>
    </row>
    <row r="27" spans="1:6" s="2" customFormat="1" ht="13" thickBot="1">
      <c r="A27" s="8"/>
      <c r="E27" s="4"/>
      <c r="F27" s="13">
        <f>SUM(F17:F26)</f>
        <v>0</v>
      </c>
    </row>
    <row r="28" s="2" customFormat="1" ht="13" thickBot="1">
      <c r="A28" s="8"/>
    </row>
    <row r="29" spans="1:6" s="2" customFormat="1" ht="14.25" thickBot="1">
      <c r="A29" s="9"/>
      <c r="B29" s="49" t="s">
        <v>64</v>
      </c>
      <c r="C29" s="49"/>
      <c r="D29" s="49"/>
      <c r="E29" s="49"/>
      <c r="F29" s="10">
        <f>F6+F14+F27</f>
        <v>0</v>
      </c>
    </row>
    <row r="30" s="2" customFormat="1" ht="12.25">
      <c r="A30" s="7"/>
    </row>
    <row r="31" spans="1:6" s="2" customFormat="1" ht="15">
      <c r="A31"/>
      <c r="B31"/>
      <c r="C31"/>
      <c r="D31"/>
      <c r="E31"/>
      <c r="F31"/>
    </row>
    <row r="32" spans="1:6" s="2" customFormat="1" ht="23.15" customHeight="1">
      <c r="A32"/>
      <c r="B32"/>
      <c r="C32"/>
      <c r="D32"/>
      <c r="E32"/>
      <c r="F32"/>
    </row>
    <row r="33" spans="1:6" s="9" customFormat="1" ht="15">
      <c r="A33"/>
      <c r="B33"/>
      <c r="C33"/>
      <c r="D33"/>
      <c r="E33"/>
      <c r="F33"/>
    </row>
    <row r="34" spans="1:6" s="2" customFormat="1" ht="15">
      <c r="A34"/>
      <c r="B34"/>
      <c r="C34"/>
      <c r="D34"/>
      <c r="E34"/>
      <c r="F34"/>
    </row>
  </sheetData>
  <mergeCells count="4">
    <mergeCell ref="B2:F2"/>
    <mergeCell ref="B4:F4"/>
    <mergeCell ref="B29:E29"/>
    <mergeCell ref="A1:F1"/>
  </mergeCells>
  <printOptions/>
  <pageMargins left="0.7" right="0.7" top="0.787401575" bottom="0.787401575" header="0.3" footer="0.3"/>
  <pageSetup horizontalDpi="600" verticalDpi="600" orientation="portrait" paperSize="2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F96B9-82DC-4AFA-B69F-41E9089D9B4A}">
  <dimension ref="A1:J40"/>
  <sheetViews>
    <sheetView workbookViewId="0" topLeftCell="A23">
      <selection activeCell="F40" sqref="F40"/>
    </sheetView>
  </sheetViews>
  <sheetFormatPr defaultColWidth="9.140625" defaultRowHeight="15"/>
  <cols>
    <col min="1" max="1" width="7.00390625" style="0" customWidth="1"/>
    <col min="2" max="2" width="51.140625" style="0" customWidth="1"/>
    <col min="3" max="3" width="5.28125" style="0" customWidth="1"/>
    <col min="4" max="4" width="5.57421875" style="0" customWidth="1"/>
    <col min="5" max="5" width="12.421875" style="0" customWidth="1"/>
    <col min="6" max="6" width="15.00390625" style="0" customWidth="1"/>
  </cols>
  <sheetData>
    <row r="1" spans="1:6" s="21" customFormat="1" ht="15">
      <c r="A1" s="50" t="s">
        <v>65</v>
      </c>
      <c r="B1" s="50"/>
      <c r="C1" s="50"/>
      <c r="D1" s="50"/>
      <c r="E1" s="50"/>
      <c r="F1" s="50"/>
    </row>
    <row r="2" spans="1:10" s="2" customFormat="1" ht="12.25">
      <c r="A2" s="7"/>
      <c r="B2" s="44"/>
      <c r="C2" s="44"/>
      <c r="D2" s="44"/>
      <c r="E2" s="44"/>
      <c r="F2" s="44"/>
      <c r="G2" s="1"/>
      <c r="H2" s="1"/>
      <c r="I2" s="1"/>
      <c r="J2" s="1"/>
    </row>
    <row r="3" spans="1:6" s="2" customFormat="1" ht="12.25">
      <c r="A3" s="14" t="s">
        <v>44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</row>
    <row r="4" spans="1:6" s="2" customFormat="1" ht="12.25">
      <c r="A4" s="14"/>
      <c r="B4" s="48" t="s">
        <v>5</v>
      </c>
      <c r="C4" s="46"/>
      <c r="D4" s="46"/>
      <c r="E4" s="46"/>
      <c r="F4" s="47"/>
    </row>
    <row r="5" spans="1:6" s="2" customFormat="1" ht="12.25">
      <c r="A5" s="18">
        <v>1</v>
      </c>
      <c r="B5" s="16" t="s">
        <v>6</v>
      </c>
      <c r="C5" s="16" t="s">
        <v>11</v>
      </c>
      <c r="D5" s="16">
        <v>1</v>
      </c>
      <c r="E5" s="17">
        <v>0</v>
      </c>
      <c r="F5" s="17">
        <f>D5*E5</f>
        <v>0</v>
      </c>
    </row>
    <row r="6" spans="1:6" s="2" customFormat="1" ht="12.25">
      <c r="A6" s="18">
        <v>2</v>
      </c>
      <c r="B6" s="16" t="s">
        <v>7</v>
      </c>
      <c r="C6" s="16" t="s">
        <v>11</v>
      </c>
      <c r="D6" s="16">
        <v>1</v>
      </c>
      <c r="E6" s="17">
        <v>0</v>
      </c>
      <c r="F6" s="17">
        <f aca="true" t="shared" si="0" ref="F6:F10">D6*E6</f>
        <v>0</v>
      </c>
    </row>
    <row r="7" spans="1:6" s="2" customFormat="1" ht="12.25">
      <c r="A7" s="18">
        <v>3</v>
      </c>
      <c r="B7" s="16" t="s">
        <v>103</v>
      </c>
      <c r="C7" s="16" t="s">
        <v>11</v>
      </c>
      <c r="D7" s="16">
        <v>1</v>
      </c>
      <c r="E7" s="17">
        <v>0</v>
      </c>
      <c r="F7" s="17">
        <f t="shared" si="0"/>
        <v>0</v>
      </c>
    </row>
    <row r="8" spans="1:6" s="2" customFormat="1" ht="12.25">
      <c r="A8" s="18">
        <v>4</v>
      </c>
      <c r="B8" s="16" t="s">
        <v>97</v>
      </c>
      <c r="C8" s="16" t="s">
        <v>10</v>
      </c>
      <c r="D8" s="16">
        <v>2.2</v>
      </c>
      <c r="E8" s="17">
        <v>0</v>
      </c>
      <c r="F8" s="17">
        <f t="shared" si="0"/>
        <v>0</v>
      </c>
    </row>
    <row r="9" spans="1:6" s="2" customFormat="1" ht="12.25">
      <c r="A9" s="18">
        <v>5</v>
      </c>
      <c r="B9" s="16" t="s">
        <v>96</v>
      </c>
      <c r="C9" s="16" t="s">
        <v>11</v>
      </c>
      <c r="D9" s="16">
        <v>1</v>
      </c>
      <c r="E9" s="17">
        <v>0</v>
      </c>
      <c r="F9" s="17">
        <f aca="true" t="shared" si="1" ref="F9">D9*E9</f>
        <v>0</v>
      </c>
    </row>
    <row r="10" spans="1:6" s="2" customFormat="1" ht="12.25">
      <c r="A10" s="18">
        <v>6</v>
      </c>
      <c r="B10" s="16" t="s">
        <v>93</v>
      </c>
      <c r="C10" s="16" t="s">
        <v>90</v>
      </c>
      <c r="D10" s="16">
        <v>35</v>
      </c>
      <c r="E10" s="17">
        <v>0</v>
      </c>
      <c r="F10" s="17">
        <f t="shared" si="0"/>
        <v>0</v>
      </c>
    </row>
    <row r="11" spans="1:6" s="2" customFormat="1" ht="13" thickBot="1">
      <c r="A11" s="7"/>
      <c r="E11" s="4"/>
      <c r="F11" s="13">
        <f>SUM(F5:F10)</f>
        <v>0</v>
      </c>
    </row>
    <row r="12" s="2" customFormat="1" ht="12.25">
      <c r="A12" s="7"/>
    </row>
    <row r="13" spans="1:6" s="2" customFormat="1" ht="12.25">
      <c r="A13" s="7"/>
      <c r="B13" s="3" t="s">
        <v>12</v>
      </c>
      <c r="C13" s="5"/>
      <c r="D13" s="5"/>
      <c r="E13" s="5"/>
      <c r="F13" s="5"/>
    </row>
    <row r="14" spans="1:6" s="2" customFormat="1" ht="12.25">
      <c r="A14" s="18">
        <v>7</v>
      </c>
      <c r="B14" s="16" t="s">
        <v>37</v>
      </c>
      <c r="C14" s="16" t="s">
        <v>36</v>
      </c>
      <c r="D14" s="16">
        <v>1</v>
      </c>
      <c r="E14" s="17">
        <v>0</v>
      </c>
      <c r="F14" s="17">
        <f>D14*E14</f>
        <v>0</v>
      </c>
    </row>
    <row r="15" spans="1:6" s="2" customFormat="1" ht="12.25">
      <c r="A15" s="18">
        <v>8</v>
      </c>
      <c r="B15" s="16" t="s">
        <v>66</v>
      </c>
      <c r="C15" s="16" t="s">
        <v>36</v>
      </c>
      <c r="D15" s="16">
        <v>1</v>
      </c>
      <c r="E15" s="17">
        <v>0</v>
      </c>
      <c r="F15" s="17">
        <f aca="true" t="shared" si="2" ref="F15:F16">D15*E15</f>
        <v>0</v>
      </c>
    </row>
    <row r="16" spans="1:6" s="2" customFormat="1" ht="12.25">
      <c r="A16" s="18">
        <v>9</v>
      </c>
      <c r="B16" s="16" t="s">
        <v>67</v>
      </c>
      <c r="C16" s="16" t="s">
        <v>36</v>
      </c>
      <c r="D16" s="16">
        <v>1</v>
      </c>
      <c r="E16" s="17">
        <v>0</v>
      </c>
      <c r="F16" s="17">
        <f t="shared" si="2"/>
        <v>0</v>
      </c>
    </row>
    <row r="17" spans="1:6" s="2" customFormat="1" ht="12.25">
      <c r="A17" s="18">
        <v>10</v>
      </c>
      <c r="B17" s="16" t="s">
        <v>41</v>
      </c>
      <c r="C17" s="16" t="s">
        <v>11</v>
      </c>
      <c r="D17" s="16">
        <v>1</v>
      </c>
      <c r="E17" s="17">
        <v>0</v>
      </c>
      <c r="F17" s="17">
        <f>D17*E17</f>
        <v>0</v>
      </c>
    </row>
    <row r="18" spans="1:6" s="2" customFormat="1" ht="12.25">
      <c r="A18" s="18">
        <v>11</v>
      </c>
      <c r="B18" s="16" t="s">
        <v>42</v>
      </c>
      <c r="C18" s="16" t="s">
        <v>11</v>
      </c>
      <c r="D18" s="16">
        <v>1</v>
      </c>
      <c r="E18" s="17">
        <v>0</v>
      </c>
      <c r="F18" s="17">
        <f aca="true" t="shared" si="3" ref="F18:F24">D18*E18</f>
        <v>0</v>
      </c>
    </row>
    <row r="19" spans="1:6" s="2" customFormat="1" ht="12.25">
      <c r="A19" s="18">
        <v>12</v>
      </c>
      <c r="B19" s="16" t="s">
        <v>98</v>
      </c>
      <c r="C19" s="16" t="s">
        <v>14</v>
      </c>
      <c r="D19" s="16">
        <v>1</v>
      </c>
      <c r="E19" s="17">
        <v>0</v>
      </c>
      <c r="F19" s="17">
        <f t="shared" si="3"/>
        <v>0</v>
      </c>
    </row>
    <row r="20" spans="1:6" s="2" customFormat="1" ht="12.25">
      <c r="A20" s="18">
        <v>13</v>
      </c>
      <c r="B20" s="16" t="s">
        <v>15</v>
      </c>
      <c r="C20" s="16" t="s">
        <v>14</v>
      </c>
      <c r="D20" s="16">
        <v>1</v>
      </c>
      <c r="E20" s="17">
        <v>0</v>
      </c>
      <c r="F20" s="17">
        <f t="shared" si="3"/>
        <v>0</v>
      </c>
    </row>
    <row r="21" spans="1:6" s="2" customFormat="1" ht="12.25">
      <c r="A21" s="18">
        <v>14</v>
      </c>
      <c r="B21" s="16" t="s">
        <v>31</v>
      </c>
      <c r="C21" s="16" t="s">
        <v>11</v>
      </c>
      <c r="D21" s="16">
        <v>1</v>
      </c>
      <c r="E21" s="17">
        <v>0</v>
      </c>
      <c r="F21" s="17">
        <f t="shared" si="3"/>
        <v>0</v>
      </c>
    </row>
    <row r="22" spans="1:6" s="2" customFormat="1" ht="12.25">
      <c r="A22" s="18">
        <v>15</v>
      </c>
      <c r="B22" s="16" t="s">
        <v>18</v>
      </c>
      <c r="C22" s="16" t="s">
        <v>19</v>
      </c>
      <c r="D22" s="16">
        <v>15</v>
      </c>
      <c r="E22" s="17">
        <v>0</v>
      </c>
      <c r="F22" s="17">
        <f t="shared" si="3"/>
        <v>0</v>
      </c>
    </row>
    <row r="23" spans="1:6" s="2" customFormat="1" ht="12.25">
      <c r="A23" s="18">
        <v>16</v>
      </c>
      <c r="B23" s="16" t="s">
        <v>17</v>
      </c>
      <c r="C23" s="16" t="s">
        <v>19</v>
      </c>
      <c r="D23" s="16">
        <v>11</v>
      </c>
      <c r="E23" s="17">
        <v>0</v>
      </c>
      <c r="F23" s="17">
        <f t="shared" si="3"/>
        <v>0</v>
      </c>
    </row>
    <row r="24" spans="1:6" s="2" customFormat="1" ht="12.25">
      <c r="A24" s="18">
        <v>17</v>
      </c>
      <c r="B24" s="16" t="s">
        <v>20</v>
      </c>
      <c r="C24" s="16" t="s">
        <v>19</v>
      </c>
      <c r="D24" s="16">
        <v>36</v>
      </c>
      <c r="E24" s="17">
        <v>0</v>
      </c>
      <c r="F24" s="17">
        <f t="shared" si="3"/>
        <v>0</v>
      </c>
    </row>
    <row r="25" spans="1:6" s="2" customFormat="1" ht="13" thickBot="1">
      <c r="A25" s="8"/>
      <c r="F25" s="13">
        <f>SUM(F14:F24)</f>
        <v>0</v>
      </c>
    </row>
    <row r="26" s="2" customFormat="1" ht="12.25">
      <c r="A26" s="8"/>
    </row>
    <row r="27" spans="1:6" s="2" customFormat="1" ht="12.25">
      <c r="A27" s="8"/>
      <c r="B27" s="5" t="s">
        <v>16</v>
      </c>
      <c r="C27" s="5"/>
      <c r="D27" s="5"/>
      <c r="E27" s="5"/>
      <c r="F27" s="5"/>
    </row>
    <row r="28" spans="1:6" s="2" customFormat="1" ht="12.25">
      <c r="A28" s="18">
        <v>18</v>
      </c>
      <c r="B28" s="16" t="s">
        <v>22</v>
      </c>
      <c r="C28" s="16" t="s">
        <v>11</v>
      </c>
      <c r="D28" s="16">
        <v>1</v>
      </c>
      <c r="E28" s="17">
        <v>0</v>
      </c>
      <c r="F28" s="17">
        <f>D28*E28</f>
        <v>0</v>
      </c>
    </row>
    <row r="29" spans="1:6" s="2" customFormat="1" ht="12.25">
      <c r="A29" s="18">
        <v>19</v>
      </c>
      <c r="B29" s="16" t="s">
        <v>99</v>
      </c>
      <c r="C29" s="16" t="s">
        <v>11</v>
      </c>
      <c r="D29" s="16">
        <v>1</v>
      </c>
      <c r="E29" s="17">
        <v>0</v>
      </c>
      <c r="F29" s="17">
        <f aca="true" t="shared" si="4" ref="F29:F36">D29*E29</f>
        <v>0</v>
      </c>
    </row>
    <row r="30" spans="1:6" s="2" customFormat="1" ht="12.25">
      <c r="A30" s="18">
        <v>20</v>
      </c>
      <c r="B30" s="16" t="s">
        <v>80</v>
      </c>
      <c r="C30" s="16" t="s">
        <v>11</v>
      </c>
      <c r="D30" s="16">
        <v>1</v>
      </c>
      <c r="E30" s="17">
        <v>0</v>
      </c>
      <c r="F30" s="17">
        <f t="shared" si="4"/>
        <v>0</v>
      </c>
    </row>
    <row r="31" spans="1:6" s="2" customFormat="1" ht="12.25">
      <c r="A31" s="18">
        <v>21</v>
      </c>
      <c r="B31" s="16" t="s">
        <v>26</v>
      </c>
      <c r="C31" s="16" t="s">
        <v>11</v>
      </c>
      <c r="D31" s="16">
        <v>1</v>
      </c>
      <c r="E31" s="17">
        <v>0</v>
      </c>
      <c r="F31" s="17">
        <f t="shared" si="4"/>
        <v>0</v>
      </c>
    </row>
    <row r="32" spans="1:6" s="2" customFormat="1" ht="12.25">
      <c r="A32" s="18">
        <v>22</v>
      </c>
      <c r="B32" s="16" t="s">
        <v>113</v>
      </c>
      <c r="C32" s="16" t="s">
        <v>11</v>
      </c>
      <c r="D32" s="16">
        <v>1</v>
      </c>
      <c r="E32" s="17">
        <v>0</v>
      </c>
      <c r="F32" s="17">
        <f t="shared" si="4"/>
        <v>0</v>
      </c>
    </row>
    <row r="33" spans="1:6" s="2" customFormat="1" ht="12.25">
      <c r="A33" s="18">
        <v>23</v>
      </c>
      <c r="B33" s="16" t="s">
        <v>102</v>
      </c>
      <c r="C33" s="16" t="s">
        <v>11</v>
      </c>
      <c r="D33" s="16">
        <v>1</v>
      </c>
      <c r="E33" s="17">
        <v>0</v>
      </c>
      <c r="F33" s="17">
        <f t="shared" si="4"/>
        <v>0</v>
      </c>
    </row>
    <row r="34" spans="1:6" s="2" customFormat="1" ht="12.25">
      <c r="A34" s="18">
        <v>24</v>
      </c>
      <c r="B34" s="16" t="s">
        <v>95</v>
      </c>
      <c r="C34" s="16" t="s">
        <v>11</v>
      </c>
      <c r="D34" s="16">
        <v>1</v>
      </c>
      <c r="E34" s="17">
        <v>0</v>
      </c>
      <c r="F34" s="17">
        <f aca="true" t="shared" si="5" ref="F34">D34*E34</f>
        <v>0</v>
      </c>
    </row>
    <row r="35" spans="1:6" s="2" customFormat="1" ht="12.25">
      <c r="A35" s="18">
        <v>25</v>
      </c>
      <c r="B35" s="16" t="s">
        <v>33</v>
      </c>
      <c r="C35" s="16" t="s">
        <v>11</v>
      </c>
      <c r="D35" s="16">
        <v>1</v>
      </c>
      <c r="E35" s="17">
        <v>0</v>
      </c>
      <c r="F35" s="17">
        <f t="shared" si="4"/>
        <v>0</v>
      </c>
    </row>
    <row r="36" spans="1:6" s="2" customFormat="1" ht="12.25">
      <c r="A36" s="18">
        <v>26</v>
      </c>
      <c r="B36" s="16" t="s">
        <v>27</v>
      </c>
      <c r="C36" s="16" t="s">
        <v>11</v>
      </c>
      <c r="D36" s="16">
        <v>1</v>
      </c>
      <c r="E36" s="17">
        <v>0</v>
      </c>
      <c r="F36" s="17">
        <f t="shared" si="4"/>
        <v>0</v>
      </c>
    </row>
    <row r="37" spans="1:6" s="2" customFormat="1" ht="13" thickBot="1">
      <c r="A37" s="8"/>
      <c r="E37" s="4"/>
      <c r="F37" s="13">
        <f>SUM(F28:F36)</f>
        <v>0</v>
      </c>
    </row>
    <row r="38" s="2" customFormat="1" ht="23.15" customHeight="1" thickBot="1">
      <c r="A38" s="8"/>
    </row>
    <row r="39" spans="2:6" s="9" customFormat="1" ht="14.25" thickBot="1">
      <c r="B39" s="49" t="s">
        <v>114</v>
      </c>
      <c r="C39" s="49"/>
      <c r="D39" s="49"/>
      <c r="E39" s="49"/>
      <c r="F39" s="10">
        <f>F37+F25+F11</f>
        <v>0</v>
      </c>
    </row>
    <row r="40" s="2" customFormat="1" ht="12.25">
      <c r="A40" s="7"/>
    </row>
  </sheetData>
  <mergeCells count="4">
    <mergeCell ref="B2:F2"/>
    <mergeCell ref="B4:F4"/>
    <mergeCell ref="B39:E39"/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B9931-2034-4D59-B480-06DC9E377AF0}">
  <dimension ref="A1:J51"/>
  <sheetViews>
    <sheetView workbookViewId="0" topLeftCell="A25">
      <selection activeCell="H43" sqref="H43"/>
    </sheetView>
  </sheetViews>
  <sheetFormatPr defaultColWidth="9.140625" defaultRowHeight="15"/>
  <cols>
    <col min="1" max="1" width="8.140625" style="0" customWidth="1"/>
    <col min="2" max="2" width="40.57421875" style="0" customWidth="1"/>
    <col min="3" max="4" width="5.28125" style="0" customWidth="1"/>
    <col min="5" max="5" width="12.57421875" style="0" customWidth="1"/>
    <col min="6" max="6" width="15.00390625" style="0" customWidth="1"/>
  </cols>
  <sheetData>
    <row r="1" spans="1:6" s="21" customFormat="1" ht="15">
      <c r="A1" s="50" t="s">
        <v>68</v>
      </c>
      <c r="B1" s="50"/>
      <c r="C1" s="50"/>
      <c r="D1" s="50"/>
      <c r="E1" s="50"/>
      <c r="F1" s="50"/>
    </row>
    <row r="2" spans="1:10" s="2" customFormat="1" ht="12.25">
      <c r="A2" s="7"/>
      <c r="B2" s="44"/>
      <c r="C2" s="44"/>
      <c r="D2" s="44"/>
      <c r="E2" s="44"/>
      <c r="F2" s="44"/>
      <c r="G2" s="1"/>
      <c r="H2" s="1"/>
      <c r="I2" s="1"/>
      <c r="J2" s="1"/>
    </row>
    <row r="3" spans="1:6" s="2" customFormat="1" ht="12.25">
      <c r="A3" s="14" t="s">
        <v>44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</row>
    <row r="4" spans="1:6" s="2" customFormat="1" ht="12.25">
      <c r="A4" s="14"/>
      <c r="B4" s="48" t="s">
        <v>77</v>
      </c>
      <c r="C4" s="46"/>
      <c r="D4" s="46"/>
      <c r="E4" s="46"/>
      <c r="F4" s="47"/>
    </row>
    <row r="5" spans="1:6" s="2" customFormat="1" ht="12.25">
      <c r="A5" s="18">
        <v>1</v>
      </c>
      <c r="B5" s="16" t="s">
        <v>8</v>
      </c>
      <c r="C5" s="16" t="s">
        <v>36</v>
      </c>
      <c r="D5" s="16">
        <v>4</v>
      </c>
      <c r="E5" s="17">
        <v>0</v>
      </c>
      <c r="F5" s="17">
        <f aca="true" t="shared" si="0" ref="F5:F14">D5*E5</f>
        <v>0</v>
      </c>
    </row>
    <row r="6" spans="1:6" s="2" customFormat="1" ht="12.25">
      <c r="A6" s="18">
        <v>2</v>
      </c>
      <c r="B6" s="16" t="s">
        <v>91</v>
      </c>
      <c r="C6" s="16" t="s">
        <v>9</v>
      </c>
      <c r="D6" s="16">
        <v>40</v>
      </c>
      <c r="E6" s="17">
        <v>0</v>
      </c>
      <c r="F6" s="17">
        <f t="shared" si="0"/>
        <v>0</v>
      </c>
    </row>
    <row r="7" spans="1:6" s="2" customFormat="1" ht="12.25">
      <c r="A7" s="18">
        <v>3</v>
      </c>
      <c r="B7" s="16" t="s">
        <v>92</v>
      </c>
      <c r="C7" s="16" t="s">
        <v>9</v>
      </c>
      <c r="D7" s="16">
        <v>140</v>
      </c>
      <c r="E7" s="17">
        <v>0</v>
      </c>
      <c r="F7" s="17">
        <f t="shared" si="0"/>
        <v>0</v>
      </c>
    </row>
    <row r="8" spans="1:6" s="2" customFormat="1" ht="12.25">
      <c r="A8" s="18">
        <v>4</v>
      </c>
      <c r="B8" s="16" t="s">
        <v>76</v>
      </c>
      <c r="C8" s="16" t="s">
        <v>10</v>
      </c>
      <c r="D8" s="16">
        <v>9.2</v>
      </c>
      <c r="E8" s="17">
        <v>0</v>
      </c>
      <c r="F8" s="17">
        <f aca="true" t="shared" si="1" ref="F8:F13">D8*E8</f>
        <v>0</v>
      </c>
    </row>
    <row r="9" spans="1:6" s="2" customFormat="1" ht="12.25">
      <c r="A9" s="18">
        <v>5</v>
      </c>
      <c r="B9" s="16" t="s">
        <v>34</v>
      </c>
      <c r="C9" s="16" t="s">
        <v>10</v>
      </c>
      <c r="D9" s="16">
        <v>3.4</v>
      </c>
      <c r="E9" s="17">
        <v>0</v>
      </c>
      <c r="F9" s="17">
        <f t="shared" si="1"/>
        <v>0</v>
      </c>
    </row>
    <row r="10" spans="1:6" s="2" customFormat="1" ht="12.25">
      <c r="A10" s="18">
        <v>6</v>
      </c>
      <c r="B10" s="16" t="s">
        <v>104</v>
      </c>
      <c r="C10" s="16" t="s">
        <v>10</v>
      </c>
      <c r="D10" s="16">
        <v>19.5</v>
      </c>
      <c r="E10" s="17">
        <v>0</v>
      </c>
      <c r="F10" s="17">
        <f aca="true" t="shared" si="2" ref="F10:F12">D10*E10</f>
        <v>0</v>
      </c>
    </row>
    <row r="11" spans="1:6" s="2" customFormat="1" ht="12.25">
      <c r="A11" s="18">
        <v>7</v>
      </c>
      <c r="B11" s="16" t="s">
        <v>78</v>
      </c>
      <c r="C11" s="16" t="s">
        <v>36</v>
      </c>
      <c r="D11" s="16">
        <v>3</v>
      </c>
      <c r="E11" s="17">
        <v>0</v>
      </c>
      <c r="F11" s="17">
        <f t="shared" si="2"/>
        <v>0</v>
      </c>
    </row>
    <row r="12" spans="1:6" s="2" customFormat="1" ht="12.25">
      <c r="A12" s="18">
        <v>8</v>
      </c>
      <c r="B12" s="16" t="s">
        <v>94</v>
      </c>
      <c r="C12" s="16" t="s">
        <v>36</v>
      </c>
      <c r="D12" s="16">
        <v>3</v>
      </c>
      <c r="E12" s="17">
        <v>0</v>
      </c>
      <c r="F12" s="17">
        <f t="shared" si="2"/>
        <v>0</v>
      </c>
    </row>
    <row r="13" spans="1:6" s="2" customFormat="1" ht="12.25">
      <c r="A13" s="18">
        <v>9</v>
      </c>
      <c r="B13" s="16" t="s">
        <v>89</v>
      </c>
      <c r="C13" s="16" t="s">
        <v>90</v>
      </c>
      <c r="D13" s="16">
        <v>6</v>
      </c>
      <c r="E13" s="17">
        <v>0</v>
      </c>
      <c r="F13" s="17">
        <f t="shared" si="1"/>
        <v>0</v>
      </c>
    </row>
    <row r="14" spans="1:6" s="2" customFormat="1" ht="12.25">
      <c r="A14" s="18">
        <v>10</v>
      </c>
      <c r="B14" s="16" t="s">
        <v>93</v>
      </c>
      <c r="C14" s="16" t="s">
        <v>90</v>
      </c>
      <c r="D14" s="16">
        <v>225</v>
      </c>
      <c r="E14" s="17">
        <v>0</v>
      </c>
      <c r="F14" s="17">
        <f t="shared" si="0"/>
        <v>0</v>
      </c>
    </row>
    <row r="15" spans="1:6" s="2" customFormat="1" ht="13" thickBot="1">
      <c r="A15" s="7"/>
      <c r="E15" s="4"/>
      <c r="F15" s="13">
        <f>SUM(F5:F14)</f>
        <v>0</v>
      </c>
    </row>
    <row r="16" s="2" customFormat="1" ht="12.25">
      <c r="A16" s="7"/>
    </row>
    <row r="17" spans="1:6" s="2" customFormat="1" ht="12.25">
      <c r="A17" s="7"/>
      <c r="B17" s="3" t="s">
        <v>12</v>
      </c>
      <c r="C17" s="5"/>
      <c r="D17" s="5"/>
      <c r="E17" s="5"/>
      <c r="F17" s="5"/>
    </row>
    <row r="18" spans="1:6" s="2" customFormat="1" ht="12.25">
      <c r="A18" s="18">
        <v>11</v>
      </c>
      <c r="B18" s="16" t="s">
        <v>84</v>
      </c>
      <c r="C18" s="16" t="s">
        <v>11</v>
      </c>
      <c r="D18" s="16">
        <v>1</v>
      </c>
      <c r="E18" s="17">
        <v>0</v>
      </c>
      <c r="F18" s="17">
        <f>D18*E18</f>
        <v>0</v>
      </c>
    </row>
    <row r="19" spans="1:6" s="2" customFormat="1" ht="12.25">
      <c r="A19" s="18">
        <v>12</v>
      </c>
      <c r="B19" s="16" t="s">
        <v>82</v>
      </c>
      <c r="C19" s="16" t="s">
        <v>11</v>
      </c>
      <c r="D19" s="16">
        <v>2</v>
      </c>
      <c r="E19" s="17">
        <v>0</v>
      </c>
      <c r="F19" s="17">
        <f>D19*E19</f>
        <v>0</v>
      </c>
    </row>
    <row r="20" spans="1:6" s="2" customFormat="1" ht="12.25">
      <c r="A20" s="18">
        <v>13</v>
      </c>
      <c r="B20" s="16" t="s">
        <v>83</v>
      </c>
      <c r="C20" s="16" t="s">
        <v>11</v>
      </c>
      <c r="D20" s="16">
        <v>1</v>
      </c>
      <c r="E20" s="17">
        <v>0</v>
      </c>
      <c r="F20" s="17">
        <f>D20*E20</f>
        <v>0</v>
      </c>
    </row>
    <row r="21" spans="1:6" s="2" customFormat="1" ht="12.25">
      <c r="A21" s="18">
        <v>14</v>
      </c>
      <c r="B21" s="16" t="s">
        <v>13</v>
      </c>
      <c r="C21" s="16" t="s">
        <v>9</v>
      </c>
      <c r="D21" s="16">
        <v>807</v>
      </c>
      <c r="E21" s="17">
        <v>0</v>
      </c>
      <c r="F21" s="17">
        <f aca="true" t="shared" si="3" ref="F21:F29">D21*E21</f>
        <v>0</v>
      </c>
    </row>
    <row r="22" spans="1:6" s="2" customFormat="1" ht="12.25">
      <c r="A22" s="18">
        <v>15</v>
      </c>
      <c r="B22" s="16" t="s">
        <v>69</v>
      </c>
      <c r="C22" s="16" t="s">
        <v>9</v>
      </c>
      <c r="D22" s="16">
        <v>47</v>
      </c>
      <c r="E22" s="17">
        <v>0</v>
      </c>
      <c r="F22" s="17">
        <f t="shared" si="3"/>
        <v>0</v>
      </c>
    </row>
    <row r="23" spans="1:6" s="2" customFormat="1" ht="12.25">
      <c r="A23" s="18">
        <v>16</v>
      </c>
      <c r="B23" s="16" t="s">
        <v>79</v>
      </c>
      <c r="C23" s="16" t="s">
        <v>11</v>
      </c>
      <c r="D23" s="16">
        <v>3</v>
      </c>
      <c r="E23" s="17">
        <v>0</v>
      </c>
      <c r="F23" s="17">
        <f aca="true" t="shared" si="4" ref="F23">D23*E23</f>
        <v>0</v>
      </c>
    </row>
    <row r="24" spans="1:6" s="2" customFormat="1" ht="12.25">
      <c r="A24" s="18">
        <v>17</v>
      </c>
      <c r="B24" s="16" t="s">
        <v>81</v>
      </c>
      <c r="C24" s="16" t="s">
        <v>9</v>
      </c>
      <c r="D24" s="16">
        <v>92</v>
      </c>
      <c r="E24" s="17">
        <v>0</v>
      </c>
      <c r="F24" s="17">
        <f t="shared" si="3"/>
        <v>0</v>
      </c>
    </row>
    <row r="25" spans="1:6" s="2" customFormat="1" ht="12.25">
      <c r="A25" s="18">
        <v>18</v>
      </c>
      <c r="B25" s="16" t="s">
        <v>74</v>
      </c>
      <c r="C25" s="16" t="s">
        <v>11</v>
      </c>
      <c r="D25" s="16">
        <v>3</v>
      </c>
      <c r="E25" s="17">
        <v>0</v>
      </c>
      <c r="F25" s="17">
        <f t="shared" si="3"/>
        <v>0</v>
      </c>
    </row>
    <row r="26" spans="1:6" s="2" customFormat="1" ht="12.25">
      <c r="A26" s="18">
        <v>19</v>
      </c>
      <c r="B26" s="16" t="s">
        <v>31</v>
      </c>
      <c r="C26" s="16" t="s">
        <v>11</v>
      </c>
      <c r="D26" s="16">
        <v>1</v>
      </c>
      <c r="E26" s="17">
        <v>0</v>
      </c>
      <c r="F26" s="17">
        <f t="shared" si="3"/>
        <v>0</v>
      </c>
    </row>
    <row r="27" spans="1:6" s="2" customFormat="1" ht="12.25">
      <c r="A27" s="18">
        <v>20</v>
      </c>
      <c r="B27" s="16" t="s">
        <v>75</v>
      </c>
      <c r="C27" s="16" t="s">
        <v>36</v>
      </c>
      <c r="D27" s="16">
        <v>7</v>
      </c>
      <c r="E27" s="17">
        <v>0</v>
      </c>
      <c r="F27" s="17">
        <f t="shared" si="3"/>
        <v>0</v>
      </c>
    </row>
    <row r="28" spans="1:6" s="2" customFormat="1" ht="12.25">
      <c r="A28" s="18">
        <v>21</v>
      </c>
      <c r="B28" s="16" t="s">
        <v>18</v>
      </c>
      <c r="C28" s="16" t="s">
        <v>19</v>
      </c>
      <c r="D28" s="16">
        <v>22</v>
      </c>
      <c r="E28" s="17">
        <v>0</v>
      </c>
      <c r="F28" s="17">
        <f t="shared" si="3"/>
        <v>0</v>
      </c>
    </row>
    <row r="29" spans="1:6" s="2" customFormat="1" ht="12.25">
      <c r="A29" s="18">
        <v>22</v>
      </c>
      <c r="B29" s="16" t="s">
        <v>20</v>
      </c>
      <c r="C29" s="16" t="s">
        <v>19</v>
      </c>
      <c r="D29" s="16">
        <v>35</v>
      </c>
      <c r="E29" s="17">
        <v>0</v>
      </c>
      <c r="F29" s="17">
        <f t="shared" si="3"/>
        <v>0</v>
      </c>
    </row>
    <row r="30" spans="1:6" s="2" customFormat="1" ht="13" thickBot="1">
      <c r="A30" s="8"/>
      <c r="F30" s="13">
        <f>SUM(F18:F29)</f>
        <v>0</v>
      </c>
    </row>
    <row r="31" s="2" customFormat="1" ht="12.25">
      <c r="A31" s="8"/>
    </row>
    <row r="32" spans="1:6" s="2" customFormat="1" ht="12.25">
      <c r="A32" s="8"/>
      <c r="B32" s="5" t="s">
        <v>16</v>
      </c>
      <c r="C32" s="5"/>
      <c r="D32" s="5"/>
      <c r="E32" s="5"/>
      <c r="F32" s="5"/>
    </row>
    <row r="33" spans="1:6" s="2" customFormat="1" ht="12.25">
      <c r="A33" s="18">
        <v>23</v>
      </c>
      <c r="B33" s="16" t="s">
        <v>46</v>
      </c>
      <c r="C33" s="16" t="s">
        <v>11</v>
      </c>
      <c r="D33" s="16">
        <v>1</v>
      </c>
      <c r="E33" s="17">
        <v>0</v>
      </c>
      <c r="F33" s="17">
        <f>D33*E33</f>
        <v>0</v>
      </c>
    </row>
    <row r="34" spans="1:6" s="2" customFormat="1" ht="12.25">
      <c r="A34" s="18">
        <v>24</v>
      </c>
      <c r="B34" s="16" t="s">
        <v>80</v>
      </c>
      <c r="C34" s="16" t="s">
        <v>11</v>
      </c>
      <c r="D34" s="16">
        <v>1</v>
      </c>
      <c r="E34" s="17">
        <v>0</v>
      </c>
      <c r="F34" s="17">
        <f aca="true" t="shared" si="5" ref="F34:F42">D34*E34</f>
        <v>0</v>
      </c>
    </row>
    <row r="35" spans="1:6" s="2" customFormat="1" ht="12.25">
      <c r="A35" s="18">
        <v>25</v>
      </c>
      <c r="B35" s="16" t="s">
        <v>28</v>
      </c>
      <c r="C35" s="16" t="s">
        <v>11</v>
      </c>
      <c r="D35" s="16">
        <v>1</v>
      </c>
      <c r="E35" s="17">
        <v>0</v>
      </c>
      <c r="F35" s="17">
        <f t="shared" si="5"/>
        <v>0</v>
      </c>
    </row>
    <row r="36" spans="1:6" s="2" customFormat="1" ht="12.25">
      <c r="A36" s="18">
        <v>26</v>
      </c>
      <c r="B36" s="16" t="s">
        <v>70</v>
      </c>
      <c r="C36" s="16" t="s">
        <v>11</v>
      </c>
      <c r="D36" s="16">
        <v>1</v>
      </c>
      <c r="E36" s="17">
        <v>0</v>
      </c>
      <c r="F36" s="17">
        <f t="shared" si="5"/>
        <v>0</v>
      </c>
    </row>
    <row r="37" spans="1:6" s="2" customFormat="1" ht="12.25">
      <c r="A37" s="18">
        <v>27</v>
      </c>
      <c r="B37" s="16" t="s">
        <v>29</v>
      </c>
      <c r="C37" s="16" t="s">
        <v>11</v>
      </c>
      <c r="D37" s="16">
        <v>1</v>
      </c>
      <c r="E37" s="17">
        <v>0</v>
      </c>
      <c r="F37" s="17">
        <f t="shared" si="5"/>
        <v>0</v>
      </c>
    </row>
    <row r="38" spans="1:6" s="2" customFormat="1" ht="12.25">
      <c r="A38" s="18">
        <v>28</v>
      </c>
      <c r="B38" s="16" t="s">
        <v>85</v>
      </c>
      <c r="C38" s="16" t="s">
        <v>11</v>
      </c>
      <c r="D38" s="16">
        <v>1</v>
      </c>
      <c r="E38" s="17">
        <v>0</v>
      </c>
      <c r="F38" s="17">
        <f aca="true" t="shared" si="6" ref="F38">D38*E38</f>
        <v>0</v>
      </c>
    </row>
    <row r="39" spans="1:6" s="2" customFormat="1" ht="12.25">
      <c r="A39" s="18">
        <v>29</v>
      </c>
      <c r="B39" s="16" t="s">
        <v>33</v>
      </c>
      <c r="C39" s="16" t="s">
        <v>11</v>
      </c>
      <c r="D39" s="16">
        <v>1</v>
      </c>
      <c r="E39" s="17">
        <v>0</v>
      </c>
      <c r="F39" s="17">
        <f t="shared" si="5"/>
        <v>0</v>
      </c>
    </row>
    <row r="40" spans="1:6" s="2" customFormat="1" ht="12.25">
      <c r="A40" s="18">
        <v>30</v>
      </c>
      <c r="B40" s="16" t="s">
        <v>105</v>
      </c>
      <c r="C40" s="16" t="s">
        <v>11</v>
      </c>
      <c r="D40" s="16">
        <v>1</v>
      </c>
      <c r="E40" s="17">
        <v>0</v>
      </c>
      <c r="F40" s="17">
        <f t="shared" si="5"/>
        <v>0</v>
      </c>
    </row>
    <row r="41" spans="1:6" s="2" customFormat="1" ht="12.25">
      <c r="A41" s="18">
        <v>31</v>
      </c>
      <c r="B41" s="16" t="s">
        <v>27</v>
      </c>
      <c r="C41" s="16" t="s">
        <v>11</v>
      </c>
      <c r="D41" s="16">
        <v>1</v>
      </c>
      <c r="E41" s="17">
        <v>0</v>
      </c>
      <c r="F41" s="17">
        <f t="shared" si="5"/>
        <v>0</v>
      </c>
    </row>
    <row r="42" spans="1:6" s="2" customFormat="1" ht="12.25">
      <c r="A42" s="18">
        <v>32</v>
      </c>
      <c r="B42" s="16" t="s">
        <v>32</v>
      </c>
      <c r="C42" s="16" t="s">
        <v>11</v>
      </c>
      <c r="D42" s="16">
        <v>1</v>
      </c>
      <c r="E42" s="17">
        <v>0</v>
      </c>
      <c r="F42" s="17">
        <f t="shared" si="5"/>
        <v>0</v>
      </c>
    </row>
    <row r="43" spans="1:6" s="2" customFormat="1" ht="13" thickBot="1">
      <c r="A43" s="8"/>
      <c r="E43" s="4"/>
      <c r="F43" s="13">
        <f>SUM(F33:F42)</f>
        <v>0</v>
      </c>
    </row>
    <row r="44" s="2" customFormat="1" ht="14.25" thickBot="1">
      <c r="A44" s="9"/>
    </row>
    <row r="45" spans="1:6" s="2" customFormat="1" ht="14.25" thickBot="1">
      <c r="A45" s="7"/>
      <c r="B45" s="49" t="s">
        <v>110</v>
      </c>
      <c r="C45" s="49"/>
      <c r="D45" s="49"/>
      <c r="E45" s="51"/>
      <c r="F45" s="10">
        <f>F15+F30+F43</f>
        <v>0</v>
      </c>
    </row>
    <row r="46" s="2" customFormat="1" ht="15">
      <c r="A46"/>
    </row>
    <row r="47" spans="1:6" s="2" customFormat="1" ht="15">
      <c r="A47"/>
      <c r="B47"/>
      <c r="C47"/>
      <c r="D47"/>
      <c r="E47"/>
      <c r="F47"/>
    </row>
    <row r="48" spans="1:6" s="2" customFormat="1" ht="15">
      <c r="A48"/>
      <c r="B48"/>
      <c r="C48"/>
      <c r="D48"/>
      <c r="E48"/>
      <c r="F48"/>
    </row>
    <row r="49" spans="1:6" s="2" customFormat="1" ht="23.15" customHeight="1">
      <c r="A49"/>
      <c r="B49"/>
      <c r="C49"/>
      <c r="D49"/>
      <c r="E49"/>
      <c r="F49"/>
    </row>
    <row r="50" spans="1:6" s="9" customFormat="1" ht="15">
      <c r="A50"/>
      <c r="B50"/>
      <c r="C50"/>
      <c r="D50"/>
      <c r="E50"/>
      <c r="F50"/>
    </row>
    <row r="51" spans="1:6" s="2" customFormat="1" ht="15">
      <c r="A51"/>
      <c r="B51"/>
      <c r="C51"/>
      <c r="D51"/>
      <c r="E51"/>
      <c r="F51"/>
    </row>
  </sheetData>
  <mergeCells count="4">
    <mergeCell ref="B2:F2"/>
    <mergeCell ref="B4:F4"/>
    <mergeCell ref="A1:F1"/>
    <mergeCell ref="B45:E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Adamec</dc:creator>
  <cp:keywords/>
  <dc:description/>
  <cp:lastModifiedBy>Jaromír Adamec</cp:lastModifiedBy>
  <cp:lastPrinted>2024-02-13T09:05:21Z</cp:lastPrinted>
  <dcterms:created xsi:type="dcterms:W3CDTF">2015-06-05T18:19:34Z</dcterms:created>
  <dcterms:modified xsi:type="dcterms:W3CDTF">2024-02-13T12:28:35Z</dcterms:modified>
  <cp:category/>
  <cp:version/>
  <cp:contentType/>
  <cp:contentStatus/>
</cp:coreProperties>
</file>