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ndřej Labaj\Desktop\ELI mš 2\Jablunkov MŠ č.p. 800 Rekonstrukce silových rozvodů elektro\"/>
    </mc:Choice>
  </mc:AlternateContent>
  <xr:revisionPtr revIDLastSave="0" documentId="13_ncr:1_{67370341-6F50-409A-82CA-D9A5F4BF4ACA}" xr6:coauthVersionLast="46" xr6:coauthVersionMax="46" xr10:uidLastSave="{00000000-0000-0000-0000-000000000000}"/>
  <bookViews>
    <workbookView xWindow="-120" yWindow="-120" windowWidth="29040" windowHeight="15840" tabRatio="801" xr2:uid="{00000000-000D-0000-FFFF-FFFF00000000}"/>
  </bookViews>
  <sheets>
    <sheet name="spec mat 2_2024 (JABL_MŠ_1a2 NP" sheetId="28637" r:id="rId1"/>
  </sheets>
  <externalReferences>
    <externalReference r:id="rId2"/>
  </externalReferences>
  <definedNames>
    <definedName name="rabat_1">'[1]Výpočet netto cen'!$B$7</definedName>
    <definedName name="skonto_1">'[1]Výpočet netto cen'!$B$10</definedName>
    <definedName name="skonto_2">'[1]Výpočet netto cen'!$B$11</definedName>
    <definedName name="skonto_3">'[1]Výpočet netto cen'!$B$12</definedName>
  </definedNames>
  <calcPr calcId="191029"/>
</workbook>
</file>

<file path=xl/calcChain.xml><?xml version="1.0" encoding="utf-8"?>
<calcChain xmlns="http://schemas.openxmlformats.org/spreadsheetml/2006/main">
  <c r="G240" i="28637" l="1"/>
  <c r="G241" i="28637"/>
  <c r="G242" i="28637"/>
  <c r="I33" i="28637"/>
  <c r="I34" i="28637"/>
  <c r="I35" i="28637"/>
  <c r="I36" i="28637"/>
  <c r="I37" i="28637"/>
  <c r="I38" i="28637"/>
  <c r="I39" i="28637"/>
  <c r="I40" i="28637"/>
  <c r="I41" i="28637"/>
  <c r="I42" i="28637"/>
  <c r="I43" i="28637"/>
  <c r="I44" i="28637"/>
  <c r="I45" i="28637"/>
  <c r="I46" i="28637"/>
  <c r="I47" i="28637"/>
  <c r="I48" i="28637"/>
  <c r="I49" i="28637"/>
  <c r="I50" i="28637"/>
  <c r="I51" i="28637"/>
  <c r="I52" i="28637"/>
  <c r="I53" i="28637"/>
  <c r="I54" i="28637"/>
  <c r="I55" i="28637"/>
  <c r="I56" i="28637"/>
  <c r="I57" i="28637"/>
  <c r="I58" i="28637"/>
  <c r="I59" i="28637"/>
  <c r="I60" i="28637"/>
  <c r="I61" i="28637"/>
  <c r="I62" i="28637"/>
  <c r="I63" i="28637"/>
  <c r="I64" i="28637"/>
  <c r="I65" i="28637"/>
  <c r="I66" i="28637"/>
  <c r="I67" i="28637"/>
  <c r="I68" i="28637"/>
  <c r="I69" i="28637"/>
  <c r="I70" i="28637"/>
  <c r="I71" i="28637"/>
  <c r="I72" i="28637"/>
  <c r="I73" i="28637"/>
  <c r="I74" i="28637"/>
  <c r="I75" i="28637"/>
  <c r="I76" i="28637"/>
  <c r="I77" i="28637"/>
  <c r="I78" i="28637"/>
  <c r="I79" i="28637"/>
  <c r="I80" i="28637"/>
  <c r="I81" i="28637"/>
  <c r="I82" i="28637"/>
  <c r="I83" i="28637"/>
  <c r="I84" i="28637"/>
  <c r="I85" i="28637"/>
  <c r="I86" i="28637"/>
  <c r="I87" i="28637"/>
  <c r="I88" i="28637"/>
  <c r="I89" i="28637"/>
  <c r="I90" i="28637"/>
  <c r="I91" i="28637"/>
  <c r="I92" i="28637"/>
  <c r="I93" i="28637"/>
  <c r="I94" i="28637"/>
  <c r="I95" i="28637"/>
  <c r="I96" i="28637"/>
  <c r="I32" i="28637"/>
  <c r="G86" i="28637"/>
  <c r="G87" i="28637"/>
  <c r="G88" i="28637"/>
  <c r="G89" i="28637"/>
  <c r="G90" i="28637"/>
  <c r="G39" i="28637"/>
  <c r="G40" i="28637"/>
  <c r="G41" i="28637"/>
  <c r="G42" i="28637"/>
  <c r="G43" i="28637"/>
  <c r="G44" i="28637"/>
  <c r="G45" i="28637"/>
  <c r="G46" i="28637"/>
  <c r="G47" i="28637"/>
  <c r="G48" i="28637"/>
  <c r="G49" i="28637"/>
  <c r="G50" i="28637"/>
  <c r="G51" i="28637"/>
  <c r="G52" i="28637"/>
  <c r="G53" i="28637"/>
  <c r="G54" i="28637"/>
  <c r="G55" i="28637"/>
  <c r="G56" i="28637"/>
  <c r="G57" i="28637"/>
  <c r="G58" i="28637"/>
  <c r="G59" i="28637"/>
  <c r="G60" i="28637"/>
  <c r="G61" i="28637"/>
  <c r="G62" i="28637"/>
  <c r="G63" i="28637"/>
  <c r="G64" i="28637"/>
  <c r="G65" i="28637"/>
  <c r="G66" i="28637"/>
  <c r="G67" i="28637"/>
  <c r="G68" i="28637"/>
  <c r="G69" i="28637"/>
  <c r="G70" i="28637"/>
  <c r="G71" i="28637"/>
  <c r="G72" i="28637"/>
  <c r="G73" i="28637"/>
  <c r="G74" i="28637"/>
  <c r="G75" i="28637"/>
  <c r="G76" i="28637"/>
  <c r="G77" i="28637"/>
  <c r="G78" i="28637"/>
  <c r="G79" i="28637"/>
  <c r="G80" i="28637"/>
  <c r="G81" i="28637"/>
  <c r="G82" i="28637"/>
  <c r="G83" i="28637"/>
  <c r="G84" i="28637"/>
  <c r="G85" i="28637"/>
  <c r="G91" i="28637"/>
  <c r="G92" i="28637"/>
  <c r="G93" i="28637"/>
  <c r="G94" i="28637"/>
  <c r="G95" i="28637"/>
  <c r="G96" i="28637"/>
  <c r="G108" i="28637"/>
  <c r="G109" i="28637"/>
  <c r="G110" i="28637"/>
  <c r="G111" i="28637"/>
  <c r="G112" i="28637"/>
  <c r="G113" i="28637"/>
  <c r="G114" i="28637"/>
  <c r="G115" i="28637"/>
  <c r="G116" i="28637"/>
  <c r="G117" i="28637"/>
  <c r="I108" i="28637"/>
  <c r="I109" i="28637"/>
  <c r="I110" i="28637"/>
  <c r="I111" i="28637"/>
  <c r="I112" i="28637"/>
  <c r="I113" i="28637"/>
  <c r="I114" i="28637"/>
  <c r="I115" i="28637"/>
  <c r="I116" i="28637"/>
  <c r="I117" i="28637"/>
  <c r="G120" i="28637"/>
  <c r="G121" i="28637"/>
  <c r="G122" i="28637"/>
  <c r="G123" i="28637"/>
  <c r="G124" i="28637"/>
  <c r="G125" i="28637"/>
  <c r="G126" i="28637"/>
  <c r="G127" i="28637"/>
  <c r="G128" i="28637"/>
  <c r="I120" i="28637"/>
  <c r="I121" i="28637"/>
  <c r="I122" i="28637"/>
  <c r="I123" i="28637"/>
  <c r="I124" i="28637"/>
  <c r="I125" i="28637"/>
  <c r="I126" i="28637"/>
  <c r="I127" i="28637"/>
  <c r="I128" i="28637"/>
  <c r="G34" i="28637"/>
  <c r="G132" i="28637"/>
  <c r="G133" i="28637"/>
  <c r="G134" i="28637"/>
  <c r="G135" i="28637"/>
  <c r="G136" i="28637"/>
  <c r="G137" i="28637"/>
  <c r="G138" i="28637"/>
  <c r="G139" i="28637"/>
  <c r="G140" i="28637"/>
  <c r="I132" i="28637"/>
  <c r="I133" i="28637"/>
  <c r="I134" i="28637"/>
  <c r="I135" i="28637"/>
  <c r="I136" i="28637"/>
  <c r="I137" i="28637"/>
  <c r="I138" i="28637"/>
  <c r="I139" i="28637"/>
  <c r="I140" i="28637"/>
  <c r="G144" i="28637"/>
  <c r="G153" i="28637" s="1"/>
  <c r="H154" i="28637" s="1"/>
  <c r="F36" i="28637" s="1"/>
  <c r="G36" i="28637" s="1"/>
  <c r="G145" i="28637"/>
  <c r="G146" i="28637"/>
  <c r="G147" i="28637"/>
  <c r="G148" i="28637"/>
  <c r="G149" i="28637"/>
  <c r="G150" i="28637"/>
  <c r="G151" i="28637"/>
  <c r="G152" i="28637"/>
  <c r="I144" i="28637"/>
  <c r="I153" i="28637" s="1"/>
  <c r="I145" i="28637"/>
  <c r="I146" i="28637"/>
  <c r="I147" i="28637"/>
  <c r="I148" i="28637"/>
  <c r="I149" i="28637"/>
  <c r="I150" i="28637"/>
  <c r="I151" i="28637"/>
  <c r="I152" i="28637"/>
  <c r="G37" i="28637"/>
  <c r="G156" i="28637"/>
  <c r="G157" i="28637"/>
  <c r="G158" i="28637"/>
  <c r="G159" i="28637"/>
  <c r="G160" i="28637"/>
  <c r="G161" i="28637"/>
  <c r="G162" i="28637"/>
  <c r="G163" i="28637"/>
  <c r="G164" i="28637"/>
  <c r="G165" i="28637"/>
  <c r="I156" i="28637"/>
  <c r="I157" i="28637"/>
  <c r="I166" i="28637" s="1"/>
  <c r="I158" i="28637"/>
  <c r="I159" i="28637"/>
  <c r="I160" i="28637"/>
  <c r="I161" i="28637"/>
  <c r="I162" i="28637"/>
  <c r="I163" i="28637"/>
  <c r="I164" i="28637"/>
  <c r="I165" i="28637"/>
  <c r="G266" i="28637"/>
  <c r="G267" i="28637"/>
  <c r="G268" i="28637"/>
  <c r="G269" i="28637"/>
  <c r="G270" i="28637"/>
  <c r="G271" i="28637"/>
  <c r="G272" i="28637"/>
  <c r="G273" i="28637"/>
  <c r="G274" i="28637"/>
  <c r="G275" i="28637"/>
  <c r="I266" i="28637"/>
  <c r="I267" i="28637"/>
  <c r="I268" i="28637"/>
  <c r="I269" i="28637"/>
  <c r="I270" i="28637"/>
  <c r="I271" i="28637"/>
  <c r="I272" i="28637"/>
  <c r="I273" i="28637"/>
  <c r="I274" i="28637"/>
  <c r="I275" i="28637"/>
  <c r="I276" i="28637"/>
  <c r="G254" i="28637"/>
  <c r="G255" i="28637"/>
  <c r="G256" i="28637"/>
  <c r="G257" i="28637"/>
  <c r="G258" i="28637"/>
  <c r="G259" i="28637"/>
  <c r="G260" i="28637"/>
  <c r="G261" i="28637"/>
  <c r="G262" i="28637"/>
  <c r="I254" i="28637"/>
  <c r="I255" i="28637"/>
  <c r="I256" i="28637"/>
  <c r="I257" i="28637"/>
  <c r="I258" i="28637"/>
  <c r="I259" i="28637"/>
  <c r="I260" i="28637"/>
  <c r="I261" i="28637"/>
  <c r="I262" i="28637"/>
  <c r="I247" i="28637"/>
  <c r="I248" i="28637"/>
  <c r="I249" i="28637"/>
  <c r="I250" i="28637"/>
  <c r="I251" i="28637"/>
  <c r="I252" i="28637"/>
  <c r="G251" i="28637"/>
  <c r="G250" i="28637"/>
  <c r="G249" i="28637"/>
  <c r="G248" i="28637"/>
  <c r="G247" i="28637"/>
  <c r="I201" i="28637"/>
  <c r="I202" i="28637"/>
  <c r="I203" i="28637"/>
  <c r="I204" i="28637"/>
  <c r="I205" i="28637"/>
  <c r="I206" i="28637"/>
  <c r="I207" i="28637"/>
  <c r="I208" i="28637"/>
  <c r="I209" i="28637"/>
  <c r="I210" i="28637"/>
  <c r="I211" i="28637"/>
  <c r="I212" i="28637"/>
  <c r="I213" i="28637"/>
  <c r="I214" i="28637"/>
  <c r="I215" i="28637"/>
  <c r="I216" i="28637"/>
  <c r="I217" i="28637"/>
  <c r="I218" i="28637"/>
  <c r="I219" i="28637"/>
  <c r="I220" i="28637"/>
  <c r="I221" i="28637"/>
  <c r="I222" i="28637"/>
  <c r="I223" i="28637"/>
  <c r="I224" i="28637"/>
  <c r="I225" i="28637"/>
  <c r="I226" i="28637"/>
  <c r="I227" i="28637"/>
  <c r="I228" i="28637"/>
  <c r="I229" i="28637"/>
  <c r="I230" i="28637"/>
  <c r="I231" i="28637"/>
  <c r="I232" i="28637"/>
  <c r="I233" i="28637"/>
  <c r="I234" i="28637"/>
  <c r="I235" i="28637"/>
  <c r="I236" i="28637"/>
  <c r="I237" i="28637"/>
  <c r="I238" i="28637"/>
  <c r="I239" i="28637"/>
  <c r="I240" i="28637"/>
  <c r="I241" i="28637"/>
  <c r="I242" i="28637"/>
  <c r="I243" i="28637"/>
  <c r="I244" i="28637"/>
  <c r="I245" i="28637"/>
  <c r="H183" i="28637" s="1"/>
  <c r="G203" i="28637"/>
  <c r="G204" i="28637"/>
  <c r="G205" i="28637"/>
  <c r="G206" i="28637"/>
  <c r="G207" i="28637"/>
  <c r="G208" i="28637"/>
  <c r="G209" i="28637"/>
  <c r="G210" i="28637"/>
  <c r="G211" i="28637"/>
  <c r="G212" i="28637"/>
  <c r="G213" i="28637"/>
  <c r="G214" i="28637"/>
  <c r="G215" i="28637"/>
  <c r="G216" i="28637"/>
  <c r="G217" i="28637"/>
  <c r="G218" i="28637"/>
  <c r="G219" i="28637"/>
  <c r="G220" i="28637"/>
  <c r="G221" i="28637"/>
  <c r="G222" i="28637"/>
  <c r="G223" i="28637"/>
  <c r="G224" i="28637"/>
  <c r="G225" i="28637"/>
  <c r="G226" i="28637"/>
  <c r="G227" i="28637"/>
  <c r="G228" i="28637"/>
  <c r="G229" i="28637"/>
  <c r="G230" i="28637"/>
  <c r="G231" i="28637"/>
  <c r="G232" i="28637"/>
  <c r="G233" i="28637"/>
  <c r="G234" i="28637"/>
  <c r="G235" i="28637"/>
  <c r="G236" i="28637"/>
  <c r="G237" i="28637"/>
  <c r="G238" i="28637"/>
  <c r="G239" i="28637"/>
  <c r="G243" i="28637"/>
  <c r="G244" i="28637"/>
  <c r="H187" i="28637"/>
  <c r="I101" i="28637"/>
  <c r="G101" i="28637"/>
  <c r="I99" i="28637"/>
  <c r="I102" i="28637"/>
  <c r="I103" i="28637"/>
  <c r="I104" i="28637"/>
  <c r="I105" i="28637"/>
  <c r="I106" i="28637"/>
  <c r="H18" i="28637" s="1"/>
  <c r="G99" i="28637"/>
  <c r="G102" i="28637"/>
  <c r="G103" i="28637"/>
  <c r="G104" i="28637"/>
  <c r="G105" i="28637"/>
  <c r="I263" i="28637" l="1"/>
  <c r="G166" i="28637"/>
  <c r="H167" i="28637" s="1"/>
  <c r="F38" i="28637" s="1"/>
  <c r="G38" i="28637" s="1"/>
  <c r="G141" i="28637"/>
  <c r="I129" i="28637"/>
  <c r="H118" i="28637"/>
  <c r="F32" i="28637" s="1"/>
  <c r="G32" i="28637" s="1"/>
  <c r="I97" i="28637"/>
  <c r="H14" i="28637" s="1"/>
  <c r="G263" i="28637"/>
  <c r="H264" i="28637" s="1"/>
  <c r="F201" i="28637" s="1"/>
  <c r="G201" i="28637" s="1"/>
  <c r="G245" i="28637" s="1"/>
  <c r="F180" i="28637" s="1"/>
  <c r="G276" i="28637"/>
  <c r="H277" i="28637" s="1"/>
  <c r="F202" i="28637" s="1"/>
  <c r="G202" i="28637" s="1"/>
  <c r="I141" i="28637"/>
  <c r="G129" i="28637"/>
  <c r="H185" i="28637"/>
  <c r="H184" i="28637"/>
  <c r="H15" i="28637"/>
  <c r="H16" i="28637" s="1"/>
  <c r="H130" i="28637"/>
  <c r="F33" i="28637" s="1"/>
  <c r="G33" i="28637" s="1"/>
  <c r="G97" i="28637" l="1"/>
  <c r="F11" i="28637" s="1"/>
  <c r="F13" i="28637" s="1"/>
  <c r="H142" i="28637"/>
  <c r="F35" i="28637" s="1"/>
  <c r="G35" i="28637" s="1"/>
  <c r="F12" i="28637"/>
  <c r="F182" i="28637"/>
  <c r="F181" i="28637"/>
  <c r="F16" i="28637" l="1"/>
  <c r="H19" i="28637" s="1"/>
  <c r="H20" i="28637" s="1"/>
  <c r="G21" i="28637" s="1"/>
  <c r="F185" i="28637"/>
  <c r="H188" i="28637" s="1"/>
  <c r="G190" i="28637"/>
  <c r="H189" i="28637"/>
</calcChain>
</file>

<file path=xl/sharedStrings.xml><?xml version="1.0" encoding="utf-8"?>
<sst xmlns="http://schemas.openxmlformats.org/spreadsheetml/2006/main" count="506" uniqueCount="154">
  <si>
    <t>m</t>
  </si>
  <si>
    <t>Dodávka</t>
  </si>
  <si>
    <t>Dopr. z dod. 3,6 %</t>
  </si>
  <si>
    <t>Přesun 1 % z dod.</t>
  </si>
  <si>
    <t>Montáž</t>
  </si>
  <si>
    <t>Mezisoučet</t>
  </si>
  <si>
    <t>HZS</t>
  </si>
  <si>
    <t>Celkem (bez DPH) Kč:</t>
  </si>
  <si>
    <t>č.pol.</t>
  </si>
  <si>
    <t>zkrácený popis</t>
  </si>
  <si>
    <t>m.j.</t>
  </si>
  <si>
    <t>ks</t>
  </si>
  <si>
    <t>mezisoučet</t>
  </si>
  <si>
    <t>hod</t>
  </si>
  <si>
    <t xml:space="preserve">hod </t>
  </si>
  <si>
    <t>celkem</t>
  </si>
  <si>
    <t>Rekapitulace rozpočtových nákladů, výkaz výměr, specifikace materiálu</t>
  </si>
  <si>
    <t xml:space="preserve">KU68 pro zásuvky </t>
  </si>
  <si>
    <t xml:space="preserve">Poznámka: Veškeré použité názvy a výrobky v této projektové dokumentaci jsou vyjádřením minimálního technického </t>
  </si>
  <si>
    <t>standartu. Dodavatel může použít jiné výrobky kvalitativně stejné nebo lepší.</t>
  </si>
  <si>
    <t>dokumentace skutečného provedení</t>
  </si>
  <si>
    <t>třídění odpadů</t>
  </si>
  <si>
    <t>Zemní práce</t>
  </si>
  <si>
    <t xml:space="preserve">       cena</t>
  </si>
  <si>
    <t>množs.</t>
  </si>
  <si>
    <t xml:space="preserve">           dodávka</t>
  </si>
  <si>
    <t xml:space="preserve">           montáž</t>
  </si>
  <si>
    <t xml:space="preserve">    jedn.</t>
  </si>
  <si>
    <t>pol.celk.</t>
  </si>
  <si>
    <t xml:space="preserve">     jedn.</t>
  </si>
  <si>
    <t>otvor pro K68, 97, acidur</t>
  </si>
  <si>
    <t>podruž. materiál 3% z dod.</t>
  </si>
  <si>
    <t>%</t>
  </si>
  <si>
    <t>odvoz suti na skládku do 25 km</t>
  </si>
  <si>
    <t>PPV a zednické výpomoce vč.zazdění a zabílení drážek 3,6 % z mont.</t>
  </si>
  <si>
    <t>CYKY-J 3 x 1,5</t>
  </si>
  <si>
    <t>CYKY-O 3 x 1,5</t>
  </si>
  <si>
    <t>CYKY-O 2 x 1,5</t>
  </si>
  <si>
    <t xml:space="preserve">Projektant: Ing. Karel Macura, autorizovaný technik pro techniku </t>
  </si>
  <si>
    <t>prostředí staveb, specializace elektrotechnická zařízení, č. autorizace 1102910</t>
  </si>
  <si>
    <t>Proudový chránič 2 pól. s napr. ochr. 16B / 2P / 0,03A, AC</t>
  </si>
  <si>
    <t xml:space="preserve">ukončení vodičů pospojování do 4 </t>
  </si>
  <si>
    <t>CY 4 zž</t>
  </si>
  <si>
    <t>svorka OP</t>
  </si>
  <si>
    <t>závěrečná měření, revize, předávací protokoly</t>
  </si>
  <si>
    <t>Náklady na zařízení staveniště – GZS 2,4% z celk. nákladů</t>
  </si>
  <si>
    <t>KR68 se svorkovnicí</t>
  </si>
  <si>
    <t>průraz stropem</t>
  </si>
  <si>
    <t>piktogramy vyznačující směr úniku, osazdit na stěně pod svítidly NO</t>
  </si>
  <si>
    <t xml:space="preserve">Silová ELI materiál/montáž </t>
  </si>
  <si>
    <t xml:space="preserve">HZS </t>
  </si>
  <si>
    <t>průraz stěnou</t>
  </si>
  <si>
    <t>ukončení kabelů do 5 x 2,5</t>
  </si>
  <si>
    <t>ukončení kabelů do 3 x 2,5</t>
  </si>
  <si>
    <t>KR97 příp. acidur se svorkovnicí</t>
  </si>
  <si>
    <t>Svorka řadová do 2,5mm2</t>
  </si>
  <si>
    <t xml:space="preserve">zdroj světla - LED žárovka 12W neutrální bílá 840, ekvivalent 75W klas. žár. </t>
  </si>
  <si>
    <t>zásuvka 16A/230V jednonás. světle šedá komplet , zapuštěná, IP20</t>
  </si>
  <si>
    <t>super monoflex tr d16 PVC do stěny nebo do podlahy</t>
  </si>
  <si>
    <t>podruž. materiál 3% z dod. pro ELI silnoproud celkem</t>
  </si>
  <si>
    <t>Celkem bez DPH</t>
  </si>
  <si>
    <t xml:space="preserve">Stupeň PD: DPS - dokumentace pro realizaci </t>
  </si>
  <si>
    <t xml:space="preserve">CY 6 </t>
  </si>
  <si>
    <t>přístrojový rošt. DIN lišta</t>
  </si>
  <si>
    <t>CYKY-J 5 x 1,5</t>
  </si>
  <si>
    <t>CYKY-J 3 x 2,5</t>
  </si>
  <si>
    <r>
      <t>X:</t>
    </r>
    <r>
      <rPr>
        <sz val="9"/>
        <rFont val="Arial CE"/>
        <family val="2"/>
        <charset val="238"/>
      </rPr>
      <t xml:space="preserve"> sv. žárovk. plast. bílé, LED12W/E27, IP20, </t>
    </r>
    <r>
      <rPr>
        <sz val="7"/>
        <rFont val="Arial CE"/>
        <family val="2"/>
        <charset val="238"/>
      </rPr>
      <t>čiré sklo (sklo ne na pera), na strop</t>
    </r>
  </si>
  <si>
    <t>zásuvka 16A/230V dvojnás. světle šedá komplet , zapuštěná, IP20</t>
  </si>
  <si>
    <t>m2</t>
  </si>
  <si>
    <t xml:space="preserve">ventilátor hyg. větrání v WC, do potrubí, jen montáž, dod. VZT </t>
  </si>
  <si>
    <t>CYKY-J 5 x 4</t>
  </si>
  <si>
    <t>drážka pro  kabel ( do CYKY 5 x 4), š 3 cm, hl 3 cm ve stropu</t>
  </si>
  <si>
    <t>výstražné tabulky</t>
  </si>
  <si>
    <t>kg</t>
  </si>
  <si>
    <t>Jistič 1 pól. 16A, char.B, 10 kA</t>
  </si>
  <si>
    <t>Jistič 1 pól. 6B, char.B, 10 kA</t>
  </si>
  <si>
    <t xml:space="preserve">Instalační stykač 20/2p/A230 </t>
  </si>
  <si>
    <t>Svorka N řadová do 2,5mm2</t>
  </si>
  <si>
    <t xml:space="preserve">Přep. ochr. typ B+C+D, Iimp=25kA na pól  </t>
  </si>
  <si>
    <t>Proudový chránič 2 pól. s napr. ochr. 10B / 2P / 0,03A, AC</t>
  </si>
  <si>
    <t>CYKY-J 5 x 2,5</t>
  </si>
  <si>
    <t>spínač řazení 7 (světle šedý)  komplet zapuštěný</t>
  </si>
  <si>
    <t>spínač řazení 6 + 6 (světle šedý)  komplet zapuštěný</t>
  </si>
  <si>
    <t>spínač řazení 6 (světle šedý)  komplet zapuštěný</t>
  </si>
  <si>
    <t>spínač řazení 5 (světle šedý)  komplet zapuštěný</t>
  </si>
  <si>
    <t xml:space="preserve">spínač řazení 1 (světle šedý) komplet zapuštěný </t>
  </si>
  <si>
    <t>zás.16A/230V dvojnás. sv.šedá kompl., zapuštěná, IP20, s přep. ochr. tř. D</t>
  </si>
  <si>
    <t>ukončení kabelů do 5 x 4</t>
  </si>
  <si>
    <t>omítka vnitřní pro zaplnění průrazů a dráž. celkem</t>
  </si>
  <si>
    <t>CYSY-J 3 x 2,5</t>
  </si>
  <si>
    <r>
      <t xml:space="preserve">N: nouz. sv. LED1,5W/IP20 komplet </t>
    </r>
    <r>
      <rPr>
        <sz val="8"/>
        <rFont val="Arial"/>
        <family val="2"/>
        <charset val="238"/>
      </rPr>
      <t>vč zdroje světla, baterie, mont. na stěnu</t>
    </r>
  </si>
  <si>
    <t>Proudový chránič 2 pól. s napr. ochr. 6B / 2P / 0,03A, AC</t>
  </si>
  <si>
    <t>drážka pro  kabel ( do CYKY 5 x 10), š 3 cm, hl 3 cm</t>
  </si>
  <si>
    <t>drážka pro  kabely( do CYKY 5 x 2,5), š 5 cm, hl 3 cm</t>
  </si>
  <si>
    <t>elektroinstalace silová stávající úpravy, demontáž</t>
  </si>
  <si>
    <t xml:space="preserve">skříň posp. DOP </t>
  </si>
  <si>
    <t>Rozvaděč PRI</t>
  </si>
  <si>
    <t>Rozvaděč zapušť. plastový prov., tř. ochr.II , 72M (600/600/150)</t>
  </si>
  <si>
    <t>Trafo 230/24V MX110/B/10A</t>
  </si>
  <si>
    <t>výstražné a popisné tabulky</t>
  </si>
  <si>
    <t>Rozvaděč PRVI</t>
  </si>
  <si>
    <t>Rozvaděč PRIII</t>
  </si>
  <si>
    <t>Rozvaděč PRII</t>
  </si>
  <si>
    <t>Rozvaděč PRIV</t>
  </si>
  <si>
    <t>Rozv. zapušť. prov., tř. ochr.II , 96M (650/850/140)</t>
  </si>
  <si>
    <t>Rozvaděč PRV</t>
  </si>
  <si>
    <t>Proudový chránič 4 pól. s napr. ochr. 25B / 4P / 0,03A, AC</t>
  </si>
  <si>
    <t>Proudový chránič 4 pól. s napr. ochr. 16B / 4P / 0,03A, AC</t>
  </si>
  <si>
    <t>Jistič 3 pól. 25A, char. B, 10 kA</t>
  </si>
  <si>
    <t>Proudový chránič 4 pól. s napr. ochr. 10B / 4P / 0,03A, AC</t>
  </si>
  <si>
    <t xml:space="preserve">rozvaděč PRI </t>
  </si>
  <si>
    <t xml:space="preserve">rozvaděč PRII </t>
  </si>
  <si>
    <t xml:space="preserve">rozvaděč PRIV </t>
  </si>
  <si>
    <t xml:space="preserve">rozvaděč PRV </t>
  </si>
  <si>
    <t xml:space="preserve">Montáž dle ceníků C21M, C46M a 800-742 ÚRS Praha 2023 - elektromontážní práce  </t>
  </si>
  <si>
    <t>Dodávka - materiál dle ceníku velkoobchodu s elektromateriálem ELFETEX z 1/2024</t>
  </si>
  <si>
    <t>skříň HOP hlavního ochranného pospojování KO125E</t>
  </si>
  <si>
    <t xml:space="preserve">Stavba: Rekonstrukce silových rozvodů elektro v MŠ č. p. 800 v Jablunkově                        </t>
  </si>
  <si>
    <t>Část: Oprava elektroinstalace</t>
  </si>
  <si>
    <t>Místo stavby: Školní 800, 739 91 Jablunkov</t>
  </si>
  <si>
    <t>Investor: Město Jablunkov, Dukelská 144, 739 91 Jablunkov, IČ: 00296759</t>
  </si>
  <si>
    <t>02/2024</t>
  </si>
  <si>
    <t xml:space="preserve">CY 16 zž </t>
  </si>
  <si>
    <t xml:space="preserve">ukončení vodičů pospojování do 16 </t>
  </si>
  <si>
    <t>Jistič 3 pól. 16A, char. B, 10 kA</t>
  </si>
  <si>
    <t>Vypínač výkonový 3 pól. 125A, 10 kA</t>
  </si>
  <si>
    <t>Vypínač výkonový 3 pól. 63A, 10 kA</t>
  </si>
  <si>
    <t>Jistič 3 pól. 63A, char. B, 10 kA</t>
  </si>
  <si>
    <t>Rozv. zapušť. prov., tř. ochr.II , 96M (850/650/140)</t>
  </si>
  <si>
    <t xml:space="preserve">CYKY-J 4 x 16 </t>
  </si>
  <si>
    <t>CYKY-J 5 x 6</t>
  </si>
  <si>
    <t>rozvaděč RPR</t>
  </si>
  <si>
    <t>1.NP</t>
  </si>
  <si>
    <t>Rozvaděč RPR</t>
  </si>
  <si>
    <t>Rozvaděč nástěnný plastový prov., tř. ochr.II , 36M (600/600/140)</t>
  </si>
  <si>
    <t>zásuvka 16A/230V jednonás. světle šedá nástěnná, IP43 (prádelna)</t>
  </si>
  <si>
    <t>CYKY-J 5 x 10</t>
  </si>
  <si>
    <t>ukončení kabelů do 5 x 10</t>
  </si>
  <si>
    <t>ukončení kabelů do 4 x 16</t>
  </si>
  <si>
    <t>ukončení kabelů do 5 x 6</t>
  </si>
  <si>
    <t>nika pro rozváděč úprava</t>
  </si>
  <si>
    <t>drážka pro  kabel ( do CYKY 4 x 16), š 4 cm, hl 4 cm</t>
  </si>
  <si>
    <t>drážka pro  kabely( do CYKY 3 x 2,5), š 3 cm, hl 3 cm</t>
  </si>
  <si>
    <t xml:space="preserve">zazdění a dozdění nik po rozvaděčích </t>
  </si>
  <si>
    <t>kabelový drátěný žlab na stěnu vč. nosných podpěr</t>
  </si>
  <si>
    <t>plast.kanál LV 50/25 vč. víka a přísl. na stěnu v přístř.</t>
  </si>
  <si>
    <t>rozvaděč PRIII (2.NP)</t>
  </si>
  <si>
    <t>rozvaděč PRVI  (2.NP)</t>
  </si>
  <si>
    <t>2.NP</t>
  </si>
  <si>
    <t>drážka pro  kabel ( do CYKY 5 x 1,5), š 3 cm, hl 3 cm ve stropu</t>
  </si>
  <si>
    <t xml:space="preserve">rozv. HR (RE) očista, oprava dveří (vybroušení, nátěr v odstínu světle </t>
  </si>
  <si>
    <t>šedý, zámek, závěsy) popis viz technická zpráva</t>
  </si>
  <si>
    <t>plast.kanál LV 25/25 vč. víka a přísl. na stěnu v přístř.</t>
  </si>
  <si>
    <t>sv. LED 28W panel, 3100lm, mléčný kryt, barv světla 830, IP20, 600/600 na strop včetně instalačního ráměčku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</si>
</sst>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2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9"/>
      <name val="Arial"/>
      <family val="2"/>
    </font>
    <font>
      <u/>
      <sz val="9"/>
      <name val="Arial CE"/>
      <family val="2"/>
      <charset val="238"/>
    </font>
    <font>
      <sz val="10"/>
      <name val="Helv"/>
      <charset val="238"/>
    </font>
    <font>
      <u/>
      <sz val="10"/>
      <color indexed="36"/>
      <name val="Arial"/>
      <charset val="238"/>
    </font>
    <font>
      <u/>
      <sz val="10"/>
      <color indexed="12"/>
      <name val="Arial"/>
      <charset val="238"/>
    </font>
    <font>
      <u/>
      <sz val="10"/>
      <color indexed="12"/>
      <name val="Arial"/>
      <family val="2"/>
      <charset val="238"/>
    </font>
    <font>
      <u/>
      <sz val="10"/>
      <color indexed="36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 CE"/>
      <charset val="238"/>
    </font>
    <font>
      <b/>
      <u/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8.5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/>
      <diagonal/>
    </border>
  </borders>
  <cellStyleXfs count="91">
    <xf numFmtId="0" fontId="0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5" fillId="0" borderId="0"/>
    <xf numFmtId="0" fontId="3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0" fillId="0" borderId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1" applyNumberFormat="0" applyFill="0" applyAlignment="0" applyProtection="0"/>
    <xf numFmtId="0" fontId="13" fillId="3" borderId="0" applyNumberFormat="0" applyBorder="0" applyAlignment="0" applyProtection="0"/>
    <xf numFmtId="0" fontId="14" fillId="16" borderId="2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  <xf numFmtId="0" fontId="31" fillId="0" borderId="0"/>
    <xf numFmtId="0" fontId="5" fillId="0" borderId="0"/>
    <xf numFmtId="0" fontId="30" fillId="0" borderId="0" applyProtection="0"/>
    <xf numFmtId="0" fontId="5" fillId="0" borderId="0"/>
    <xf numFmtId="0" fontId="1" fillId="18" borderId="6" applyNumberFormat="0" applyFont="0" applyAlignment="0" applyProtection="0"/>
    <xf numFmtId="0" fontId="20" fillId="0" borderId="7" applyNumberFormat="0" applyFill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3" borderId="0" applyNumberFormat="0" applyBorder="0" applyAlignment="0" applyProtection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49" fontId="35" fillId="0" borderId="0" xfId="76" applyNumberFormat="1" applyFont="1" applyAlignment="1" applyProtection="1">
      <alignment vertical="center"/>
      <protection locked="0"/>
    </xf>
    <xf numFmtId="0" fontId="35" fillId="0" borderId="0" xfId="76" applyFont="1"/>
    <xf numFmtId="1" fontId="35" fillId="0" borderId="0" xfId="0" applyNumberFormat="1" applyFont="1" applyAlignment="1">
      <alignment horizontal="center"/>
    </xf>
    <xf numFmtId="2" fontId="35" fillId="0" borderId="0" xfId="0" applyNumberFormat="1" applyFont="1" applyAlignment="1">
      <alignment horizontal="center"/>
    </xf>
    <xf numFmtId="0" fontId="30" fillId="0" borderId="0" xfId="76" applyFont="1"/>
    <xf numFmtId="1" fontId="30" fillId="0" borderId="0" xfId="0" applyNumberFormat="1" applyFont="1" applyAlignment="1">
      <alignment horizontal="center"/>
    </xf>
    <xf numFmtId="2" fontId="30" fillId="0" borderId="0" xfId="0" applyNumberFormat="1" applyFont="1" applyAlignment="1">
      <alignment horizontal="center"/>
    </xf>
    <xf numFmtId="49" fontId="2" fillId="0" borderId="0" xfId="76" applyNumberFormat="1" applyFont="1" applyAlignment="1" applyProtection="1">
      <alignment vertical="center"/>
      <protection locked="0"/>
    </xf>
    <xf numFmtId="0" fontId="28" fillId="0" borderId="0" xfId="76" applyFont="1"/>
    <xf numFmtId="2" fontId="2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1" fontId="2" fillId="0" borderId="10" xfId="0" applyNumberFormat="1" applyFont="1" applyBorder="1" applyAlignment="1" applyProtection="1">
      <alignment horizontal="center"/>
      <protection locked="0"/>
    </xf>
    <xf numFmtId="2" fontId="2" fillId="0" borderId="10" xfId="0" applyNumberFormat="1" applyFont="1" applyBorder="1" applyAlignment="1" applyProtection="1">
      <alignment horizontal="center"/>
      <protection locked="0"/>
    </xf>
    <xf numFmtId="0" fontId="2" fillId="0" borderId="10" xfId="0" applyFont="1" applyBorder="1"/>
    <xf numFmtId="2" fontId="2" fillId="0" borderId="11" xfId="0" applyNumberFormat="1" applyFont="1" applyBorder="1" applyAlignment="1">
      <alignment horizontal="center"/>
    </xf>
    <xf numFmtId="0" fontId="2" fillId="0" borderId="12" xfId="74" applyFont="1" applyBorder="1" applyAlignment="1">
      <alignment vertical="center"/>
    </xf>
    <xf numFmtId="0" fontId="2" fillId="0" borderId="10" xfId="74" applyFont="1" applyBorder="1" applyAlignment="1">
      <alignment horizontal="center"/>
    </xf>
    <xf numFmtId="1" fontId="2" fillId="0" borderId="10" xfId="74" applyNumberFormat="1" applyFont="1" applyBorder="1" applyAlignment="1" applyProtection="1">
      <alignment horizontal="center"/>
      <protection locked="0"/>
    </xf>
    <xf numFmtId="2" fontId="2" fillId="0" borderId="10" xfId="74" applyNumberFormat="1" applyFont="1" applyBorder="1" applyAlignment="1" applyProtection="1">
      <alignment horizontal="center"/>
      <protection locked="0"/>
    </xf>
    <xf numFmtId="2" fontId="2" fillId="0" borderId="10" xfId="74" applyNumberFormat="1" applyFont="1" applyBorder="1" applyAlignment="1" applyProtection="1">
      <alignment horizontal="center" vertical="center"/>
      <protection locked="0"/>
    </xf>
    <xf numFmtId="0" fontId="27" fillId="0" borderId="10" xfId="0" applyFont="1" applyBorder="1"/>
    <xf numFmtId="0" fontId="27" fillId="0" borderId="10" xfId="0" applyFont="1" applyBorder="1" applyAlignment="1">
      <alignment horizontal="center"/>
    </xf>
    <xf numFmtId="1" fontId="27" fillId="0" borderId="10" xfId="0" applyNumberFormat="1" applyFont="1" applyBorder="1" applyAlignment="1" applyProtection="1">
      <alignment horizontal="center"/>
      <protection locked="0"/>
    </xf>
    <xf numFmtId="2" fontId="27" fillId="0" borderId="10" xfId="0" applyNumberFormat="1" applyFont="1" applyBorder="1" applyAlignment="1" applyProtection="1">
      <alignment horizontal="center"/>
      <protection locked="0"/>
    </xf>
    <xf numFmtId="0" fontId="36" fillId="0" borderId="10" xfId="0" applyFont="1" applyBorder="1" applyAlignment="1">
      <alignment horizontal="center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" fontId="2" fillId="0" borderId="10" xfId="0" applyNumberFormat="1" applyFont="1" applyBorder="1" applyAlignment="1" applyProtection="1">
      <alignment horizontal="center" vertical="center"/>
      <protection locked="0"/>
    </xf>
    <xf numFmtId="2" fontId="2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3" xfId="73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8" fillId="0" borderId="15" xfId="0" applyFont="1" applyBorder="1" applyAlignment="1">
      <alignment horizontal="center" vertical="center"/>
    </xf>
    <xf numFmtId="1" fontId="38" fillId="0" borderId="10" xfId="0" applyNumberFormat="1" applyFont="1" applyBorder="1" applyAlignment="1" applyProtection="1">
      <alignment horizontal="center" vertical="center"/>
      <protection locked="0"/>
    </xf>
    <xf numFmtId="2" fontId="38" fillId="0" borderId="10" xfId="0" applyNumberFormat="1" applyFont="1" applyBorder="1" applyAlignment="1" applyProtection="1">
      <alignment horizontal="center" vertical="center"/>
      <protection locked="0"/>
    </xf>
    <xf numFmtId="2" fontId="30" fillId="0" borderId="10" xfId="0" applyNumberFormat="1" applyFont="1" applyBorder="1" applyAlignment="1" applyProtection="1">
      <alignment horizontal="center"/>
      <protection locked="0"/>
    </xf>
    <xf numFmtId="2" fontId="38" fillId="0" borderId="10" xfId="0" applyNumberFormat="1" applyFont="1" applyBorder="1" applyAlignment="1" applyProtection="1">
      <alignment horizontal="center"/>
      <protection locked="0"/>
    </xf>
    <xf numFmtId="0" fontId="30" fillId="0" borderId="13" xfId="73" applyFont="1" applyBorder="1" applyAlignment="1">
      <alignment horizontal="center" vertical="center"/>
    </xf>
    <xf numFmtId="1" fontId="30" fillId="0" borderId="10" xfId="0" applyNumberFormat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>
      <alignment horizontal="left" vertical="center"/>
    </xf>
    <xf numFmtId="0" fontId="30" fillId="0" borderId="15" xfId="1" applyFont="1" applyBorder="1" applyAlignment="1">
      <alignment horizontal="center" vertical="center"/>
    </xf>
    <xf numFmtId="1" fontId="30" fillId="0" borderId="10" xfId="1" applyNumberFormat="1" applyFont="1" applyBorder="1" applyAlignment="1" applyProtection="1">
      <alignment horizontal="center" vertical="center"/>
      <protection locked="0"/>
    </xf>
    <xf numFmtId="0" fontId="30" fillId="0" borderId="10" xfId="1" applyFont="1" applyBorder="1" applyAlignment="1">
      <alignment horizontal="center" vertical="center"/>
    </xf>
    <xf numFmtId="2" fontId="30" fillId="0" borderId="10" xfId="1" applyNumberFormat="1" applyFont="1" applyBorder="1" applyAlignment="1" applyProtection="1">
      <alignment horizontal="center"/>
      <protection locked="0"/>
    </xf>
    <xf numFmtId="0" fontId="30" fillId="0" borderId="10" xfId="0" applyFont="1" applyBorder="1" applyAlignment="1">
      <alignment horizontal="center" vertical="center"/>
    </xf>
    <xf numFmtId="2" fontId="30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0" xfId="68" applyFont="1" applyBorder="1" applyAlignment="1">
      <alignment horizontal="left" vertical="center"/>
    </xf>
    <xf numFmtId="0" fontId="38" fillId="0" borderId="10" xfId="68" applyFont="1" applyBorder="1" applyAlignment="1">
      <alignment horizontal="center" vertical="center"/>
    </xf>
    <xf numFmtId="1" fontId="38" fillId="0" borderId="10" xfId="68" applyNumberFormat="1" applyFont="1" applyBorder="1" applyAlignment="1">
      <alignment horizontal="center" vertical="center"/>
    </xf>
    <xf numFmtId="2" fontId="38" fillId="0" borderId="10" xfId="0" applyNumberFormat="1" applyFont="1" applyBorder="1" applyAlignment="1">
      <alignment horizontal="center" vertical="center"/>
    </xf>
    <xf numFmtId="2" fontId="38" fillId="0" borderId="10" xfId="68" applyNumberFormat="1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2" fontId="38" fillId="0" borderId="16" xfId="0" applyNumberFormat="1" applyFont="1" applyBorder="1" applyAlignment="1" applyProtection="1">
      <alignment horizontal="center"/>
      <protection locked="0"/>
    </xf>
    <xf numFmtId="0" fontId="32" fillId="0" borderId="17" xfId="69" applyFont="1" applyBorder="1" applyAlignment="1">
      <alignment vertical="center"/>
    </xf>
    <xf numFmtId="0" fontId="2" fillId="0" borderId="13" xfId="69" applyFont="1" applyBorder="1" applyAlignment="1">
      <alignment horizontal="left" vertical="center"/>
    </xf>
    <xf numFmtId="0" fontId="30" fillId="0" borderId="13" xfId="69" applyFont="1" applyBorder="1" applyAlignment="1">
      <alignment horizontal="center" vertical="center"/>
    </xf>
    <xf numFmtId="1" fontId="30" fillId="0" borderId="18" xfId="69" applyNumberFormat="1" applyFont="1" applyBorder="1" applyAlignment="1" applyProtection="1">
      <alignment horizontal="center" vertical="center"/>
      <protection locked="0"/>
    </xf>
    <xf numFmtId="2" fontId="30" fillId="0" borderId="13" xfId="69" applyNumberFormat="1" applyFont="1" applyBorder="1" applyAlignment="1" applyProtection="1">
      <alignment horizontal="center"/>
      <protection locked="0"/>
    </xf>
    <xf numFmtId="2" fontId="30" fillId="0" borderId="19" xfId="69" applyNumberFormat="1" applyFont="1" applyBorder="1" applyAlignment="1" applyProtection="1">
      <alignment horizontal="center"/>
      <protection locked="0"/>
    </xf>
    <xf numFmtId="0" fontId="3" fillId="0" borderId="10" xfId="71" applyFont="1" applyBorder="1" applyAlignment="1">
      <alignment horizontal="left" vertical="center"/>
    </xf>
    <xf numFmtId="0" fontId="29" fillId="0" borderId="10" xfId="69" applyBorder="1" applyAlignment="1">
      <alignment horizontal="center" vertical="center"/>
    </xf>
    <xf numFmtId="1" fontId="29" fillId="0" borderId="10" xfId="69" applyNumberFormat="1" applyBorder="1" applyAlignment="1" applyProtection="1">
      <alignment horizontal="center" vertical="center"/>
      <protection locked="0"/>
    </xf>
    <xf numFmtId="0" fontId="33" fillId="0" borderId="10" xfId="69" applyFont="1" applyBorder="1" applyAlignment="1">
      <alignment horizontal="left" vertical="center"/>
    </xf>
    <xf numFmtId="0" fontId="38" fillId="0" borderId="15" xfId="74" applyFont="1" applyBorder="1" applyAlignment="1">
      <alignment horizontal="center" vertical="center"/>
    </xf>
    <xf numFmtId="1" fontId="38" fillId="0" borderId="10" xfId="74" applyNumberFormat="1" applyFont="1" applyBorder="1" applyAlignment="1" applyProtection="1">
      <alignment horizontal="center" vertical="center"/>
      <protection locked="0"/>
    </xf>
    <xf numFmtId="2" fontId="30" fillId="0" borderId="10" xfId="74" applyNumberFormat="1" applyFont="1" applyBorder="1" applyAlignment="1" applyProtection="1">
      <alignment horizontal="center" vertical="center"/>
      <protection locked="0"/>
    </xf>
    <xf numFmtId="0" fontId="2" fillId="0" borderId="10" xfId="69" applyFont="1" applyBorder="1" applyAlignment="1">
      <alignment horizontal="left" vertical="center"/>
    </xf>
    <xf numFmtId="2" fontId="29" fillId="0" borderId="10" xfId="69" applyNumberFormat="1" applyBorder="1" applyAlignment="1" applyProtection="1">
      <alignment horizontal="center"/>
      <protection locked="0"/>
    </xf>
    <xf numFmtId="0" fontId="30" fillId="0" borderId="20" xfId="69" applyFont="1" applyBorder="1" applyAlignment="1">
      <alignment horizontal="center" vertical="center"/>
    </xf>
    <xf numFmtId="1" fontId="30" fillId="0" borderId="18" xfId="69" applyNumberFormat="1" applyFont="1" applyBorder="1" applyAlignment="1">
      <alignment horizontal="center"/>
    </xf>
    <xf numFmtId="2" fontId="29" fillId="0" borderId="19" xfId="69" applyNumberFormat="1" applyBorder="1" applyAlignment="1" applyProtection="1">
      <alignment horizontal="center"/>
      <protection locked="0"/>
    </xf>
    <xf numFmtId="2" fontId="29" fillId="0" borderId="13" xfId="69" applyNumberFormat="1" applyBorder="1" applyAlignment="1" applyProtection="1">
      <alignment horizontal="center"/>
      <protection locked="0"/>
    </xf>
    <xf numFmtId="0" fontId="2" fillId="0" borderId="13" xfId="75" applyFont="1" applyBorder="1" applyAlignment="1" applyProtection="1">
      <alignment horizontal="left" vertical="center"/>
    </xf>
    <xf numFmtId="0" fontId="30" fillId="0" borderId="13" xfId="75" applyBorder="1" applyAlignment="1" applyProtection="1">
      <alignment horizontal="center" vertical="center"/>
    </xf>
    <xf numFmtId="1" fontId="30" fillId="0" borderId="13" xfId="75" applyNumberFormat="1" applyBorder="1" applyAlignment="1" applyProtection="1">
      <alignment horizontal="center" vertical="center"/>
      <protection locked="0"/>
    </xf>
    <xf numFmtId="1" fontId="30" fillId="0" borderId="10" xfId="1" applyNumberFormat="1" applyFont="1" applyBorder="1" applyAlignment="1">
      <alignment horizontal="center" vertical="center"/>
    </xf>
    <xf numFmtId="164" fontId="30" fillId="0" borderId="10" xfId="1" applyNumberFormat="1" applyFont="1" applyBorder="1" applyAlignment="1" applyProtection="1">
      <alignment horizontal="center" vertical="center"/>
      <protection locked="0"/>
    </xf>
    <xf numFmtId="2" fontId="2" fillId="0" borderId="10" xfId="1" applyNumberFormat="1" applyFont="1" applyBorder="1" applyAlignment="1" applyProtection="1">
      <alignment horizontal="center"/>
      <protection locked="0"/>
    </xf>
    <xf numFmtId="1" fontId="2" fillId="0" borderId="10" xfId="76" applyNumberFormat="1" applyFont="1" applyBorder="1" applyAlignment="1" applyProtection="1">
      <alignment horizontal="right" vertical="center"/>
      <protection locked="0"/>
    </xf>
    <xf numFmtId="0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 applyProtection="1">
      <alignment horizontal="center" vertical="center"/>
      <protection locked="0"/>
    </xf>
    <xf numFmtId="2" fontId="3" fillId="0" borderId="10" xfId="0" applyNumberFormat="1" applyFont="1" applyBorder="1" applyAlignment="1" applyProtection="1">
      <alignment horizontal="center"/>
      <protection locked="0"/>
    </xf>
    <xf numFmtId="0" fontId="2" fillId="0" borderId="13" xfId="69" applyFont="1" applyBorder="1" applyAlignment="1">
      <alignment horizontal="center" vertical="center"/>
    </xf>
    <xf numFmtId="0" fontId="2" fillId="0" borderId="10" xfId="72" applyFont="1" applyBorder="1" applyAlignment="1">
      <alignment horizontal="left" vertical="center"/>
    </xf>
    <xf numFmtId="2" fontId="3" fillId="0" borderId="10" xfId="0" applyNumberFormat="1" applyFont="1" applyBorder="1" applyAlignment="1">
      <alignment horizontal="center" vertical="center"/>
    </xf>
    <xf numFmtId="0" fontId="3" fillId="0" borderId="10" xfId="1" applyFont="1" applyBorder="1" applyAlignment="1">
      <alignment horizontal="left" vertical="center"/>
    </xf>
    <xf numFmtId="0" fontId="38" fillId="0" borderId="10" xfId="1" applyFont="1" applyBorder="1" applyAlignment="1">
      <alignment horizontal="center" vertical="center"/>
    </xf>
    <xf numFmtId="1" fontId="38" fillId="0" borderId="10" xfId="1" applyNumberFormat="1" applyFont="1" applyBorder="1" applyAlignment="1" applyProtection="1">
      <alignment horizontal="center" vertical="center"/>
      <protection locked="0"/>
    </xf>
    <xf numFmtId="2" fontId="38" fillId="0" borderId="10" xfId="1" applyNumberFormat="1" applyFont="1" applyBorder="1" applyAlignment="1" applyProtection="1">
      <alignment horizontal="center"/>
      <protection locked="0"/>
    </xf>
    <xf numFmtId="1" fontId="30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2" fillId="0" borderId="12" xfId="0" applyFont="1" applyBorder="1"/>
    <xf numFmtId="1" fontId="2" fillId="0" borderId="10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2" fillId="0" borderId="10" xfId="76" applyNumberFormat="1" applyFont="1" applyBorder="1" applyAlignment="1" applyProtection="1">
      <alignment horizontal="center" vertical="center"/>
      <protection locked="0"/>
    </xf>
    <xf numFmtId="0" fontId="2" fillId="0" borderId="19" xfId="0" applyFont="1" applyBorder="1"/>
    <xf numFmtId="2" fontId="2" fillId="0" borderId="13" xfId="69" applyNumberFormat="1" applyFont="1" applyBorder="1" applyAlignment="1" applyProtection="1">
      <alignment horizontal="center" vertical="center"/>
      <protection locked="0"/>
    </xf>
    <xf numFmtId="2" fontId="2" fillId="0" borderId="19" xfId="70" applyNumberFormat="1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right" vertical="center"/>
    </xf>
    <xf numFmtId="0" fontId="2" fillId="0" borderId="10" xfId="1" applyFont="1" applyBorder="1"/>
    <xf numFmtId="0" fontId="2" fillId="0" borderId="10" xfId="1" applyFont="1" applyBorder="1" applyAlignment="1">
      <alignment horizontal="center" vertical="center"/>
    </xf>
    <xf numFmtId="1" fontId="2" fillId="0" borderId="10" xfId="1" applyNumberFormat="1" applyFont="1" applyBorder="1" applyAlignment="1">
      <alignment horizontal="center"/>
    </xf>
    <xf numFmtId="2" fontId="2" fillId="0" borderId="10" xfId="1" applyNumberFormat="1" applyFont="1" applyBorder="1" applyAlignment="1">
      <alignment horizontal="center"/>
    </xf>
    <xf numFmtId="1" fontId="2" fillId="0" borderId="10" xfId="1" applyNumberFormat="1" applyFont="1" applyBorder="1" applyAlignment="1" applyProtection="1">
      <alignment horizontal="center" vertical="center"/>
      <protection locked="0"/>
    </xf>
    <xf numFmtId="1" fontId="3" fillId="0" borderId="10" xfId="1" applyNumberFormat="1" applyFont="1" applyBorder="1" applyAlignment="1" applyProtection="1">
      <alignment horizontal="center" vertical="center"/>
      <protection locked="0"/>
    </xf>
    <xf numFmtId="1" fontId="30" fillId="0" borderId="10" xfId="0" applyNumberFormat="1" applyFont="1" applyBorder="1" applyAlignment="1">
      <alignment horizontal="center"/>
    </xf>
    <xf numFmtId="2" fontId="30" fillId="0" borderId="10" xfId="0" applyNumberFormat="1" applyFont="1" applyBorder="1" applyAlignment="1">
      <alignment horizontal="center"/>
    </xf>
    <xf numFmtId="2" fontId="30" fillId="0" borderId="13" xfId="69" applyNumberFormat="1" applyFont="1" applyBorder="1" applyAlignment="1" applyProtection="1">
      <alignment horizontal="center" vertical="center"/>
      <protection locked="0"/>
    </xf>
    <xf numFmtId="2" fontId="30" fillId="0" borderId="19" xfId="70" applyNumberFormat="1" applyBorder="1" applyAlignment="1" applyProtection="1">
      <alignment horizontal="center" vertical="center"/>
      <protection locked="0"/>
    </xf>
    <xf numFmtId="2" fontId="30" fillId="0" borderId="10" xfId="76" applyNumberFormat="1" applyFont="1" applyBorder="1" applyAlignment="1" applyProtection="1">
      <alignment horizontal="center" vertical="center"/>
      <protection locked="0"/>
    </xf>
    <xf numFmtId="0" fontId="2" fillId="0" borderId="15" xfId="1" applyFont="1" applyBorder="1" applyAlignment="1">
      <alignment horizontal="center" vertical="center"/>
    </xf>
    <xf numFmtId="49" fontId="39" fillId="0" borderId="0" xfId="76" applyNumberFormat="1" applyFont="1" applyAlignment="1" applyProtection="1">
      <alignment vertical="center"/>
      <protection locked="0"/>
    </xf>
    <xf numFmtId="49" fontId="30" fillId="0" borderId="0" xfId="76" applyNumberFormat="1" applyFont="1" applyAlignment="1" applyProtection="1">
      <alignment vertical="center"/>
      <protection locked="0"/>
    </xf>
    <xf numFmtId="0" fontId="36" fillId="0" borderId="10" xfId="0" applyFont="1" applyBorder="1" applyAlignment="1">
      <alignment horizontal="left" vertical="center"/>
    </xf>
    <xf numFmtId="49" fontId="40" fillId="0" borderId="0" xfId="0" applyNumberFormat="1" applyFont="1"/>
    <xf numFmtId="0" fontId="2" fillId="0" borderId="0" xfId="69" applyFont="1" applyAlignment="1">
      <alignment horizontal="center" vertical="center"/>
    </xf>
    <xf numFmtId="0" fontId="41" fillId="0" borderId="10" xfId="0" applyFont="1" applyBorder="1"/>
    <xf numFmtId="49" fontId="35" fillId="0" borderId="0" xfId="76" applyNumberFormat="1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1" fontId="30" fillId="0" borderId="0" xfId="0" applyNumberFormat="1" applyFont="1" applyAlignment="1" applyProtection="1">
      <alignment horizontal="center" vertical="center"/>
      <protection locked="0"/>
    </xf>
    <xf numFmtId="2" fontId="30" fillId="0" borderId="0" xfId="0" applyNumberFormat="1" applyFont="1" applyAlignment="1" applyProtection="1">
      <alignment horizontal="center" vertical="center"/>
      <protection locked="0"/>
    </xf>
    <xf numFmtId="2" fontId="30" fillId="0" borderId="0" xfId="0" applyNumberFormat="1" applyFont="1" applyAlignment="1" applyProtection="1">
      <alignment horizontal="center"/>
      <protection locked="0"/>
    </xf>
    <xf numFmtId="49" fontId="35" fillId="0" borderId="11" xfId="76" applyNumberFormat="1" applyFont="1" applyBorder="1" applyAlignment="1" applyProtection="1">
      <alignment horizontal="center" vertical="center"/>
      <protection locked="0"/>
    </xf>
    <xf numFmtId="2" fontId="2" fillId="0" borderId="21" xfId="0" applyNumberFormat="1" applyFont="1" applyBorder="1" applyAlignment="1">
      <alignment horizontal="center"/>
    </xf>
    <xf numFmtId="49" fontId="2" fillId="0" borderId="21" xfId="76" applyNumberFormat="1" applyFont="1" applyBorder="1" applyAlignment="1" applyProtection="1">
      <alignment vertical="center"/>
      <protection locked="0"/>
    </xf>
    <xf numFmtId="49" fontId="35" fillId="0" borderId="21" xfId="76" applyNumberFormat="1" applyFont="1" applyBorder="1" applyAlignment="1" applyProtection="1">
      <alignment horizontal="center" vertical="center"/>
      <protection locked="0"/>
    </xf>
  </cellXfs>
  <cellStyles count="91">
    <cellStyle name="_D.1.4._08 SPEC MAT ROZPOČETt" xfId="2" xr:uid="{00000000-0005-0000-0000-000000000000}"/>
    <cellStyle name="_en. bil. SOEX a rozpocet" xfId="3" xr:uid="{00000000-0005-0000-0000-000001000000}"/>
    <cellStyle name="_ROPICE ROZPOČET OPRAVA ELI V BUD OU 08 2014" xfId="4" xr:uid="{00000000-0005-0000-0000-000002000000}"/>
    <cellStyle name="_ROZPOCET 1 SILNOPROUD 05_2014" xfId="5" xr:uid="{00000000-0005-0000-0000-000003000000}"/>
    <cellStyle name="_ROZPOČETTřinec Oldřichovice 2BD " xfId="6" xr:uid="{00000000-0005-0000-0000-000004000000}"/>
    <cellStyle name="_sezn. příloh,legenda" xfId="7" xr:uid="{00000000-0005-0000-0000-000005000000}"/>
    <cellStyle name="_sezn. příloh,legenda_6.ZS_B,C,D1, atrium - rozpocet realiz exped.AKTUAL09 09" xfId="8" xr:uid="{00000000-0005-0000-0000-000006000000}"/>
    <cellStyle name="_sezn. příloh,legenda_EPS ROZPOČeT_Ov Landek 11 08" xfId="9" xr:uid="{00000000-0005-0000-0000-000007000000}"/>
    <cellStyle name="_sezn. příloh,legenda_rozpocet slabopr expedicni ZS_Slezska_E_2009" xfId="10" xr:uid="{00000000-0005-0000-0000-000008000000}"/>
    <cellStyle name="_sezn. příloh,legenda_Rozpočet 6ZŠ_pavilon F silnoproud" xfId="11" xr:uid="{00000000-0005-0000-0000-000009000000}"/>
    <cellStyle name="_sezn. příloh,legenda_Rozpočet 6ZŠ_pavilon F silnoproud 09 09" xfId="12" xr:uid="{00000000-0005-0000-0000-00000A000000}"/>
    <cellStyle name="_sezn. příloh,legenda_Rozpočet 6ZŠ_pavilon F slaboproud" xfId="13" xr:uid="{00000000-0005-0000-0000-00000B000000}"/>
    <cellStyle name="_sezn. příloh,legenda_Rozpočet 6ZŠ_pavilon F slaboproud 09 09" xfId="14" xr:uid="{00000000-0005-0000-0000-00000C000000}"/>
    <cellStyle name="_sezn. příloh,legenda_rozpočet 6ZŠ_pavilonE DPS 01_2008_EXPED" xfId="15" xr:uid="{00000000-0005-0000-0000-00000D000000}"/>
    <cellStyle name="_sezn. příloh,legenda_Trinec  Oldřichovice Siko koup ROZP 9 09" xfId="16" xr:uid="{00000000-0005-0000-0000-00000E000000}"/>
    <cellStyle name="_sezn. příloh,legenda_Trinec Tyrska MS 2-etapa 04_ 2008" xfId="17" xr:uid="{00000000-0005-0000-0000-00000F000000}"/>
    <cellStyle name="_sezn. příloh,legendaPZS Lomna" xfId="18" xr:uid="{00000000-0005-0000-0000-000010000000}"/>
    <cellStyle name="_sezn. příloh,legendaPZS Lomna_1" xfId="19" xr:uid="{00000000-0005-0000-0000-000011000000}"/>
    <cellStyle name="_sezn. příloh,legendaPZS Lomna_1_6.ZS_B,C,D1, atrium - rozpocet realiz exped.AKTUAL09 09" xfId="20" xr:uid="{00000000-0005-0000-0000-000012000000}"/>
    <cellStyle name="_sezn. příloh,legendaPZS Lomna_1_EPS ROZPOČeT_Ov Landek 11 08" xfId="21" xr:uid="{00000000-0005-0000-0000-000013000000}"/>
    <cellStyle name="_sezn. příloh,legendaPZS Lomna_1_rozpocet slabopr expedicni ZS_Slezska_E_2009" xfId="22" xr:uid="{00000000-0005-0000-0000-000014000000}"/>
    <cellStyle name="_sezn. příloh,legendaPZS Lomna_1_Rozpočet 6ZŠ_pavilon F silnoproud" xfId="23" xr:uid="{00000000-0005-0000-0000-000015000000}"/>
    <cellStyle name="_sezn. příloh,legendaPZS Lomna_1_Rozpočet 6ZŠ_pavilon F silnoproud 09 09" xfId="24" xr:uid="{00000000-0005-0000-0000-000016000000}"/>
    <cellStyle name="_sezn. příloh,legendaPZS Lomna_1_Rozpočet 6ZŠ_pavilon F slaboproud" xfId="25" xr:uid="{00000000-0005-0000-0000-000017000000}"/>
    <cellStyle name="_sezn. příloh,legendaPZS Lomna_1_Rozpočet 6ZŠ_pavilon F slaboproud 09 09" xfId="26" xr:uid="{00000000-0005-0000-0000-000018000000}"/>
    <cellStyle name="_sezn. příloh,legendaPZS Lomna_1_rozpočet 6ZŠ_pavilonE DPS 01_2008_EXPED" xfId="27" xr:uid="{00000000-0005-0000-0000-000019000000}"/>
    <cellStyle name="_sezn. příloh,legendaPZS Lomna_1_Trinec  Oldřichovice Siko koup ROZP 9 09" xfId="28" xr:uid="{00000000-0005-0000-0000-00001A000000}"/>
    <cellStyle name="_sezn. příloh,legendaPZS Lomna_1_Trinec Tyrska MS 2-etapa 04_ 2008" xfId="29" xr:uid="{00000000-0005-0000-0000-00001B000000}"/>
    <cellStyle name="_sezn. příloh,legendaPZS Lomna_6.ZS_B,C,D1, atrium - rozpocet realiz exped.AKTUAL09 09" xfId="30" xr:uid="{00000000-0005-0000-0000-00001C000000}"/>
    <cellStyle name="_sezn. příloh,legendaPZS Lomna_EPS ROZPOČeT_Ov Landek 11 08" xfId="31" xr:uid="{00000000-0005-0000-0000-00001D000000}"/>
    <cellStyle name="_sezn. příloh,legendaPZS Lomna_rozpocet slabopr expedicni ZS_Slezska_E_2009" xfId="32" xr:uid="{00000000-0005-0000-0000-00001E000000}"/>
    <cellStyle name="_sezn. příloh,legendaPZS Lomna_Rozpočet 6ZŠ_pavilon F silnoproud" xfId="33" xr:uid="{00000000-0005-0000-0000-00001F000000}"/>
    <cellStyle name="_sezn. příloh,legendaPZS Lomna_Rozpočet 6ZŠ_pavilon F silnoproud 09 09" xfId="34" xr:uid="{00000000-0005-0000-0000-000020000000}"/>
    <cellStyle name="_sezn. příloh,legendaPZS Lomna_Rozpočet 6ZŠ_pavilon F slaboproud" xfId="35" xr:uid="{00000000-0005-0000-0000-000021000000}"/>
    <cellStyle name="_sezn. příloh,legendaPZS Lomna_Rozpočet 6ZŠ_pavilon F slaboproud 09 09" xfId="36" xr:uid="{00000000-0005-0000-0000-000022000000}"/>
    <cellStyle name="_sezn. příloh,legendaPZS Lomna_rozpočet 6ZŠ_pavilonE DPS 01_2008_EXPED" xfId="37" xr:uid="{00000000-0005-0000-0000-000023000000}"/>
    <cellStyle name="_sezn. příloh,legendaPZS Lomna_Trinec  Oldřichovice Siko koup ROZP 9 09" xfId="38" xr:uid="{00000000-0005-0000-0000-000024000000}"/>
    <cellStyle name="_sezn. příloh,legendaPZS Lomna_Trinec Tyrska MS 2-etapa 04_ 2008" xfId="39" xr:uid="{00000000-0005-0000-0000-000025000000}"/>
    <cellStyle name="_Trinec  Oldřichovice Siko koup ROZP 9 09" xfId="40" xr:uid="{00000000-0005-0000-0000-000026000000}"/>
    <cellStyle name="20 % – Zvýraznění1" xfId="41" xr:uid="{00000000-0005-0000-0000-000027000000}"/>
    <cellStyle name="20 % – Zvýraznění2" xfId="42" xr:uid="{00000000-0005-0000-0000-000028000000}"/>
    <cellStyle name="20 % – Zvýraznění3" xfId="43" xr:uid="{00000000-0005-0000-0000-000029000000}"/>
    <cellStyle name="20 % – Zvýraznění4" xfId="44" xr:uid="{00000000-0005-0000-0000-00002A000000}"/>
    <cellStyle name="20 % – Zvýraznění5" xfId="45" xr:uid="{00000000-0005-0000-0000-00002B000000}"/>
    <cellStyle name="20 % – Zvýraznění6" xfId="46" xr:uid="{00000000-0005-0000-0000-00002C000000}"/>
    <cellStyle name="40 % – Zvýraznění1" xfId="47" xr:uid="{00000000-0005-0000-0000-00002D000000}"/>
    <cellStyle name="40 % – Zvýraznění2" xfId="48" xr:uid="{00000000-0005-0000-0000-00002E000000}"/>
    <cellStyle name="40 % – Zvýraznění3" xfId="49" xr:uid="{00000000-0005-0000-0000-00002F000000}"/>
    <cellStyle name="40 % – Zvýraznění4" xfId="50" xr:uid="{00000000-0005-0000-0000-000030000000}"/>
    <cellStyle name="40 % – Zvýraznění5" xfId="51" xr:uid="{00000000-0005-0000-0000-000031000000}"/>
    <cellStyle name="40 % – Zvýraznění6" xfId="52" xr:uid="{00000000-0005-0000-0000-000032000000}"/>
    <cellStyle name="60 % – Zvýraznění1" xfId="53" xr:uid="{00000000-0005-0000-0000-000033000000}"/>
    <cellStyle name="60 % – Zvýraznění2" xfId="54" xr:uid="{00000000-0005-0000-0000-000034000000}"/>
    <cellStyle name="60 % – Zvýraznění3" xfId="55" xr:uid="{00000000-0005-0000-0000-000035000000}"/>
    <cellStyle name="60 % – Zvýraznění4" xfId="56" xr:uid="{00000000-0005-0000-0000-000036000000}"/>
    <cellStyle name="60 % – Zvýraznění5" xfId="57" xr:uid="{00000000-0005-0000-0000-000037000000}"/>
    <cellStyle name="60 % – Zvýraznění6" xfId="58" xr:uid="{00000000-0005-0000-0000-000038000000}"/>
    <cellStyle name="Celkem" xfId="59" builtinId="25" customBuiltin="1"/>
    <cellStyle name="Chybně" xfId="60" xr:uid="{00000000-0005-0000-0000-00003A000000}"/>
    <cellStyle name="Kontrolní buňka" xfId="61" builtinId="23" customBuiltin="1"/>
    <cellStyle name="Nadpis 1" xfId="62" builtinId="16" customBuiltin="1"/>
    <cellStyle name="Nadpis 2" xfId="63" builtinId="17" customBuiltin="1"/>
    <cellStyle name="Nadpis 3" xfId="64" builtinId="18" customBuiltin="1"/>
    <cellStyle name="Nadpis 4" xfId="65" builtinId="19" customBuiltin="1"/>
    <cellStyle name="Název" xfId="66" builtinId="15" customBuiltin="1"/>
    <cellStyle name="Neutrální" xfId="67" builtinId="28" customBuiltin="1"/>
    <cellStyle name="Normální" xfId="0" builtinId="0"/>
    <cellStyle name="normální_DPS D. Lomná rozpočet aktual verze" xfId="68" xr:uid="{00000000-0005-0000-0000-000043000000}"/>
    <cellStyle name="normální_FM_azyl_dum_rozpocet_I EXPED" xfId="69" xr:uid="{00000000-0005-0000-0000-000044000000}"/>
    <cellStyle name="normální_reko BD 511 na Palackého - rozpočet 2" xfId="70" xr:uid="{00000000-0005-0000-0000-000045000000}"/>
    <cellStyle name="normální_ROZPOCET 1 SILNOPROUD 05_2014" xfId="71" xr:uid="{00000000-0005-0000-0000-000046000000}"/>
    <cellStyle name="normální_ROZPOCET a en. bilance MS Slezska" xfId="72" xr:uid="{00000000-0005-0000-0000-000047000000}"/>
    <cellStyle name="normální_rozpocet CT BD Hlavní reko HDV 10 2017" xfId="73" xr:uid="{00000000-0005-0000-0000-000048000000}"/>
    <cellStyle name="normální_SO01_01 ROZP exped _04_2016_2ETAPA" xfId="74" xr:uid="{00000000-0005-0000-0000-000049000000}"/>
    <cellStyle name="normální_Trinec  Oldřichovice Siko koup ROZP 9 09" xfId="75" xr:uid="{00000000-0005-0000-0000-00004A000000}"/>
    <cellStyle name="normální_VO LidickA_07_2006_rozpocet DSP" xfId="76" xr:uid="{00000000-0005-0000-0000-00004B000000}"/>
    <cellStyle name="Poznámka" xfId="77" builtinId="10" customBuiltin="1"/>
    <cellStyle name="Propojená buňka" xfId="78" builtinId="24" customBuiltin="1"/>
    <cellStyle name="Správně" xfId="79" builtinId="26" customBuiltin="1"/>
    <cellStyle name="Styl 1" xfId="1" xr:uid="{00000000-0005-0000-0000-00004F000000}"/>
    <cellStyle name="Text upozornění" xfId="80" builtinId="11" customBuiltin="1"/>
    <cellStyle name="Vstup" xfId="81" builtinId="20" customBuiltin="1"/>
    <cellStyle name="Výpočet" xfId="82" builtinId="22" customBuiltin="1"/>
    <cellStyle name="Výstup" xfId="83" builtinId="21" customBuiltin="1"/>
    <cellStyle name="Vysvětlující text" xfId="84" builtinId="53" customBuiltin="1"/>
    <cellStyle name="Zvýraznění 1" xfId="85" builtinId="29" customBuiltin="1"/>
    <cellStyle name="Zvýraznění 2" xfId="86" builtinId="33" customBuiltin="1"/>
    <cellStyle name="Zvýraznění 3" xfId="87" builtinId="37" customBuiltin="1"/>
    <cellStyle name="Zvýraznění 4" xfId="88" builtinId="41" customBuiltin="1"/>
    <cellStyle name="Zvýraznění 5" xfId="89" builtinId="45" customBuiltin="1"/>
    <cellStyle name="Zvýraznění 6" xfId="9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el\data%20(d)\Dokumenty\B-Projekce%20elektro%20aktual\A_rekonstrukce%20panelov&#253;ch%20dom&#367;\&#268;T%20Poln&#237;%2022_05_2007\Cenov&#253;%20rozpo&#269;et%20SBD%20T&#283;&#353;&#237;&#328;an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Byt - typ 1."/>
      <sheetName val="Byt - typ 2."/>
      <sheetName val="Byt . typ 3."/>
      <sheetName val="Byt - typ 4."/>
      <sheetName val="Technické informace"/>
    </sheetNames>
    <sheetDataSet>
      <sheetData sheetId="0">
        <row r="7">
          <cell r="B7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7"/>
  <sheetViews>
    <sheetView tabSelected="1" topLeftCell="A235" zoomScale="115" workbookViewId="0">
      <selection activeCell="K28" sqref="K28"/>
    </sheetView>
  </sheetViews>
  <sheetFormatPr defaultRowHeight="12.75" x14ac:dyDescent="0.2"/>
  <cols>
    <col min="1" max="1" width="1.5703125" customWidth="1"/>
    <col min="2" max="2" width="4.5703125" style="1" customWidth="1"/>
    <col min="3" max="3" width="80.85546875" style="1" customWidth="1"/>
    <col min="4" max="4" width="3.28515625" style="2" customWidth="1"/>
    <col min="5" max="5" width="5.5703125" style="3" customWidth="1"/>
    <col min="6" max="6" width="10.28515625" style="4" customWidth="1"/>
    <col min="7" max="8" width="10.140625" style="4" customWidth="1"/>
    <col min="9" max="9" width="9.5703125" style="4" customWidth="1"/>
  </cols>
  <sheetData>
    <row r="1" spans="1:9" ht="15.75" x14ac:dyDescent="0.25">
      <c r="C1" s="5" t="s">
        <v>117</v>
      </c>
      <c r="D1" s="6"/>
      <c r="E1" s="7"/>
      <c r="F1" s="8"/>
      <c r="G1" s="123" t="s">
        <v>132</v>
      </c>
      <c r="H1" s="120" t="s">
        <v>121</v>
      </c>
      <c r="I1" s="130"/>
    </row>
    <row r="2" spans="1:9" ht="15" x14ac:dyDescent="0.25">
      <c r="C2" s="117" t="s">
        <v>118</v>
      </c>
      <c r="D2" s="6"/>
      <c r="E2" s="7"/>
      <c r="F2" s="8"/>
      <c r="G2" s="123" t="s">
        <v>132</v>
      </c>
      <c r="H2" s="6"/>
      <c r="I2" s="130"/>
    </row>
    <row r="3" spans="1:9" ht="15" x14ac:dyDescent="0.2">
      <c r="C3" s="118" t="s">
        <v>119</v>
      </c>
      <c r="D3" s="9"/>
      <c r="E3" s="10"/>
      <c r="F3" s="11"/>
      <c r="G3" s="123" t="s">
        <v>132</v>
      </c>
      <c r="I3" s="130"/>
    </row>
    <row r="4" spans="1:9" ht="15" x14ac:dyDescent="0.2">
      <c r="C4" s="12" t="s">
        <v>120</v>
      </c>
      <c r="D4" s="12"/>
      <c r="E4" s="12"/>
      <c r="F4" s="12"/>
      <c r="G4" s="123" t="s">
        <v>132</v>
      </c>
      <c r="H4" s="12"/>
      <c r="I4" s="131"/>
    </row>
    <row r="5" spans="1:9" ht="15" x14ac:dyDescent="0.2">
      <c r="C5" s="118" t="s">
        <v>61</v>
      </c>
      <c r="D5" s="9"/>
      <c r="E5" s="10"/>
      <c r="F5" s="11"/>
      <c r="G5" s="123" t="s">
        <v>132</v>
      </c>
      <c r="I5" s="130"/>
    </row>
    <row r="6" spans="1:9" ht="15" x14ac:dyDescent="0.2">
      <c r="C6" s="12" t="s">
        <v>38</v>
      </c>
      <c r="D6" s="13"/>
      <c r="G6" s="123" t="s">
        <v>132</v>
      </c>
      <c r="I6" s="130"/>
    </row>
    <row r="7" spans="1:9" ht="15" x14ac:dyDescent="0.2">
      <c r="C7" s="12" t="s">
        <v>39</v>
      </c>
      <c r="D7" s="13"/>
      <c r="G7" s="123" t="s">
        <v>132</v>
      </c>
      <c r="I7" s="130"/>
    </row>
    <row r="8" spans="1:9" x14ac:dyDescent="0.2">
      <c r="C8" s="12"/>
      <c r="D8" s="13"/>
      <c r="H8" s="14"/>
      <c r="I8" s="130"/>
    </row>
    <row r="9" spans="1:9" ht="3.75" customHeight="1" x14ac:dyDescent="0.2">
      <c r="C9" s="12"/>
      <c r="D9" s="13"/>
      <c r="H9" s="14"/>
      <c r="I9" s="130"/>
    </row>
    <row r="10" spans="1:9" ht="12.4" customHeight="1" x14ac:dyDescent="0.2">
      <c r="A10" s="1"/>
      <c r="B10" s="15"/>
      <c r="C10" s="119" t="s">
        <v>16</v>
      </c>
      <c r="D10" s="16"/>
      <c r="E10" s="17"/>
      <c r="F10" s="18"/>
      <c r="G10" s="18"/>
      <c r="H10" s="18"/>
      <c r="I10" s="132" t="s">
        <v>132</v>
      </c>
    </row>
    <row r="11" spans="1:9" ht="12.4" customHeight="1" x14ac:dyDescent="0.2">
      <c r="A11" s="1"/>
      <c r="B11" s="15">
        <v>1</v>
      </c>
      <c r="C11" s="19" t="s">
        <v>1</v>
      </c>
      <c r="D11" s="16"/>
      <c r="E11" s="17"/>
      <c r="F11" s="18">
        <f>G97</f>
        <v>0</v>
      </c>
      <c r="G11" s="18"/>
      <c r="H11" s="18"/>
      <c r="I11" s="132" t="s">
        <v>132</v>
      </c>
    </row>
    <row r="12" spans="1:9" ht="12.4" customHeight="1" x14ac:dyDescent="0.2">
      <c r="A12" s="1"/>
      <c r="B12" s="15">
        <v>2</v>
      </c>
      <c r="C12" s="19" t="s">
        <v>2</v>
      </c>
      <c r="D12" s="16"/>
      <c r="E12" s="17"/>
      <c r="F12" s="18">
        <f>F11*0.036</f>
        <v>0</v>
      </c>
      <c r="G12" s="18"/>
      <c r="H12" s="18"/>
      <c r="I12" s="132" t="s">
        <v>132</v>
      </c>
    </row>
    <row r="13" spans="1:9" ht="12.4" customHeight="1" x14ac:dyDescent="0.2">
      <c r="A13" s="1"/>
      <c r="B13" s="15">
        <v>3</v>
      </c>
      <c r="C13" s="19" t="s">
        <v>3</v>
      </c>
      <c r="D13" s="16"/>
      <c r="E13" s="17"/>
      <c r="F13" s="18">
        <f>F11*0.01</f>
        <v>0</v>
      </c>
      <c r="G13" s="18"/>
      <c r="H13" s="18"/>
      <c r="I13" s="132" t="s">
        <v>132</v>
      </c>
    </row>
    <row r="14" spans="1:9" ht="12.4" customHeight="1" x14ac:dyDescent="0.2">
      <c r="A14" s="1"/>
      <c r="B14" s="15">
        <v>4</v>
      </c>
      <c r="C14" s="19" t="s">
        <v>4</v>
      </c>
      <c r="D14" s="16"/>
      <c r="E14" s="17"/>
      <c r="F14" s="18"/>
      <c r="G14" s="18"/>
      <c r="H14" s="20">
        <f>I97</f>
        <v>0</v>
      </c>
      <c r="I14" s="132" t="s">
        <v>132</v>
      </c>
    </row>
    <row r="15" spans="1:9" ht="12.4" customHeight="1" x14ac:dyDescent="0.2">
      <c r="A15" s="1"/>
      <c r="B15" s="15">
        <v>5</v>
      </c>
      <c r="C15" s="19" t="s">
        <v>34</v>
      </c>
      <c r="D15" s="16"/>
      <c r="E15" s="17"/>
      <c r="F15" s="18"/>
      <c r="G15" s="18"/>
      <c r="H15" s="18">
        <f>H14*0.036</f>
        <v>0</v>
      </c>
      <c r="I15" s="132" t="s">
        <v>132</v>
      </c>
    </row>
    <row r="16" spans="1:9" ht="12.4" customHeight="1" x14ac:dyDescent="0.2">
      <c r="A16" s="1"/>
      <c r="B16" s="15">
        <v>6</v>
      </c>
      <c r="C16" s="19" t="s">
        <v>5</v>
      </c>
      <c r="D16" s="16"/>
      <c r="E16" s="17"/>
      <c r="F16" s="18">
        <f>SUM(F11:F15)</f>
        <v>0</v>
      </c>
      <c r="G16" s="18"/>
      <c r="H16" s="18">
        <f>SUM(H13:H15)</f>
        <v>0</v>
      </c>
      <c r="I16" s="132" t="s">
        <v>132</v>
      </c>
    </row>
    <row r="17" spans="1:9" ht="12.4" customHeight="1" x14ac:dyDescent="0.2">
      <c r="A17" s="1"/>
      <c r="B17" s="15">
        <v>7</v>
      </c>
      <c r="C17" s="19" t="s">
        <v>22</v>
      </c>
      <c r="D17" s="16"/>
      <c r="E17" s="17"/>
      <c r="F17" s="18"/>
      <c r="G17" s="18"/>
      <c r="H17" s="18">
        <v>0</v>
      </c>
      <c r="I17" s="132" t="s">
        <v>132</v>
      </c>
    </row>
    <row r="18" spans="1:9" ht="12.4" customHeight="1" x14ac:dyDescent="0.2">
      <c r="A18" s="1"/>
      <c r="B18" s="15">
        <v>8</v>
      </c>
      <c r="C18" s="19" t="s">
        <v>6</v>
      </c>
      <c r="D18" s="16"/>
      <c r="E18" s="17"/>
      <c r="F18" s="18"/>
      <c r="G18" s="18"/>
      <c r="H18" s="18">
        <f>I106</f>
        <v>0</v>
      </c>
      <c r="I18" s="132" t="s">
        <v>132</v>
      </c>
    </row>
    <row r="19" spans="1:9" ht="12.4" customHeight="1" x14ac:dyDescent="0.2">
      <c r="A19" s="1"/>
      <c r="B19" s="15">
        <v>9</v>
      </c>
      <c r="C19" s="19" t="s">
        <v>7</v>
      </c>
      <c r="D19" s="16"/>
      <c r="E19" s="17"/>
      <c r="F19" s="18"/>
      <c r="G19" s="18"/>
      <c r="H19" s="18">
        <f>F16+H16+H18+H17</f>
        <v>0</v>
      </c>
      <c r="I19" s="132" t="s">
        <v>132</v>
      </c>
    </row>
    <row r="20" spans="1:9" ht="12.4" customHeight="1" x14ac:dyDescent="0.2">
      <c r="A20" s="1"/>
      <c r="B20" s="15">
        <v>10</v>
      </c>
      <c r="C20" s="21" t="s">
        <v>45</v>
      </c>
      <c r="D20" s="22"/>
      <c r="E20" s="23"/>
      <c r="F20" s="24"/>
      <c r="G20" s="24"/>
      <c r="H20" s="25">
        <f>H19*0.024</f>
        <v>0</v>
      </c>
      <c r="I20" s="132" t="s">
        <v>132</v>
      </c>
    </row>
    <row r="21" spans="1:9" ht="12.4" customHeight="1" x14ac:dyDescent="0.2">
      <c r="A21" s="1"/>
      <c r="B21" s="15">
        <v>11</v>
      </c>
      <c r="C21" s="19" t="s">
        <v>60</v>
      </c>
      <c r="D21" s="16"/>
      <c r="E21" s="17"/>
      <c r="G21" s="18">
        <f>H19+H20</f>
        <v>0</v>
      </c>
      <c r="H21" s="18"/>
      <c r="I21" s="132" t="s">
        <v>132</v>
      </c>
    </row>
    <row r="22" spans="1:9" ht="12.4" customHeight="1" x14ac:dyDescent="0.2">
      <c r="A22" s="1"/>
      <c r="B22" s="15"/>
      <c r="C22" s="19"/>
      <c r="D22" s="16"/>
      <c r="E22" s="17"/>
      <c r="F22" s="18"/>
      <c r="G22" s="18"/>
      <c r="H22" s="18"/>
      <c r="I22" s="18"/>
    </row>
    <row r="23" spans="1:9" ht="12.4" customHeight="1" x14ac:dyDescent="0.2">
      <c r="A23" s="1"/>
      <c r="B23" s="15"/>
      <c r="C23" s="19"/>
      <c r="D23" s="16"/>
      <c r="E23" s="17"/>
      <c r="F23" s="18"/>
      <c r="G23" s="18"/>
      <c r="H23" s="18"/>
      <c r="I23" s="18"/>
    </row>
    <row r="24" spans="1:9" ht="12.4" customHeight="1" x14ac:dyDescent="0.2">
      <c r="A24" s="1"/>
      <c r="B24" s="15"/>
      <c r="C24" s="19" t="s">
        <v>18</v>
      </c>
      <c r="D24" s="16"/>
      <c r="E24" s="17"/>
      <c r="F24" s="18"/>
      <c r="G24" s="18"/>
      <c r="H24" s="18"/>
      <c r="I24" s="18"/>
    </row>
    <row r="25" spans="1:9" ht="12.4" customHeight="1" x14ac:dyDescent="0.2">
      <c r="A25" s="1"/>
      <c r="B25" s="15"/>
      <c r="C25" s="19" t="s">
        <v>19</v>
      </c>
      <c r="D25" s="16"/>
      <c r="E25" s="17"/>
      <c r="F25" s="18"/>
      <c r="G25" s="18"/>
      <c r="H25" s="18"/>
      <c r="I25" s="18"/>
    </row>
    <row r="26" spans="1:9" ht="12.4" customHeight="1" x14ac:dyDescent="0.2">
      <c r="A26" s="1"/>
      <c r="B26" s="15"/>
      <c r="C26" s="19"/>
      <c r="D26" s="16"/>
      <c r="E26" s="17"/>
      <c r="F26" s="18"/>
      <c r="G26" s="18"/>
      <c r="H26" s="18"/>
      <c r="I26" s="18"/>
    </row>
    <row r="27" spans="1:9" ht="12.4" customHeight="1" x14ac:dyDescent="0.2">
      <c r="B27" s="26"/>
      <c r="C27" s="26"/>
      <c r="D27" s="27"/>
      <c r="E27" s="28"/>
      <c r="F27" s="29"/>
      <c r="G27" s="29" t="s">
        <v>23</v>
      </c>
      <c r="H27" s="29"/>
      <c r="I27" s="29"/>
    </row>
    <row r="28" spans="1:9" ht="12.4" customHeight="1" x14ac:dyDescent="0.2">
      <c r="B28" s="27" t="s">
        <v>8</v>
      </c>
      <c r="C28" s="26" t="s">
        <v>9</v>
      </c>
      <c r="D28" s="27" t="s">
        <v>10</v>
      </c>
      <c r="E28" s="28" t="s">
        <v>24</v>
      </c>
      <c r="F28" s="29" t="s">
        <v>25</v>
      </c>
      <c r="G28" s="29"/>
      <c r="H28" s="29" t="s">
        <v>26</v>
      </c>
      <c r="I28" s="29"/>
    </row>
    <row r="29" spans="1:9" ht="12.4" customHeight="1" x14ac:dyDescent="0.2">
      <c r="B29" s="26"/>
      <c r="C29" s="30" t="s">
        <v>49</v>
      </c>
      <c r="D29" s="27"/>
      <c r="E29" s="28"/>
      <c r="F29" s="29" t="s">
        <v>27</v>
      </c>
      <c r="G29" s="29" t="s">
        <v>28</v>
      </c>
      <c r="H29" s="29" t="s">
        <v>29</v>
      </c>
      <c r="I29" s="29" t="s">
        <v>28</v>
      </c>
    </row>
    <row r="30" spans="1:9" ht="12.4" customHeight="1" x14ac:dyDescent="0.2">
      <c r="B30" s="26"/>
      <c r="C30" s="31" t="s">
        <v>114</v>
      </c>
      <c r="D30" s="27"/>
      <c r="E30" s="28"/>
      <c r="F30" s="29"/>
      <c r="G30" s="29"/>
      <c r="H30" s="29"/>
      <c r="I30" s="29"/>
    </row>
    <row r="31" spans="1:9" ht="12.4" customHeight="1" x14ac:dyDescent="0.2">
      <c r="B31" s="26"/>
      <c r="C31" s="32" t="s">
        <v>115</v>
      </c>
      <c r="D31" s="27"/>
      <c r="E31" s="28"/>
      <c r="F31" s="29"/>
      <c r="G31" s="29"/>
      <c r="H31" s="29"/>
      <c r="I31" s="29"/>
    </row>
    <row r="32" spans="1:9" ht="12.4" customHeight="1" x14ac:dyDescent="0.2">
      <c r="B32" s="15">
        <v>1</v>
      </c>
      <c r="C32" s="33" t="s">
        <v>110</v>
      </c>
      <c r="D32" s="15" t="s">
        <v>11</v>
      </c>
      <c r="E32" s="34">
        <v>1</v>
      </c>
      <c r="F32" s="35">
        <f>H118</f>
        <v>0</v>
      </c>
      <c r="G32" s="18">
        <f t="shared" ref="G32:G83" si="0">F32*E32</f>
        <v>0</v>
      </c>
      <c r="H32" s="18">
        <v>0</v>
      </c>
      <c r="I32" s="18">
        <f t="shared" ref="I32:I39" si="1">E32*H32</f>
        <v>0</v>
      </c>
    </row>
    <row r="33" spans="2:9" ht="12.4" customHeight="1" x14ac:dyDescent="0.2">
      <c r="B33" s="15">
        <v>2</v>
      </c>
      <c r="C33" s="33" t="s">
        <v>111</v>
      </c>
      <c r="D33" s="15" t="s">
        <v>11</v>
      </c>
      <c r="E33" s="34">
        <v>1</v>
      </c>
      <c r="F33" s="35">
        <f>H130</f>
        <v>0</v>
      </c>
      <c r="G33" s="18">
        <f t="shared" si="0"/>
        <v>0</v>
      </c>
      <c r="H33" s="18">
        <v>0</v>
      </c>
      <c r="I33" s="18">
        <f t="shared" si="1"/>
        <v>0</v>
      </c>
    </row>
    <row r="34" spans="2:9" ht="12.4" customHeight="1" x14ac:dyDescent="0.2">
      <c r="B34" s="15">
        <v>3</v>
      </c>
      <c r="C34" s="33" t="s">
        <v>146</v>
      </c>
      <c r="D34" s="15" t="s">
        <v>11</v>
      </c>
      <c r="E34" s="34">
        <v>1</v>
      </c>
      <c r="F34" s="35">
        <v>0</v>
      </c>
      <c r="G34" s="18">
        <f t="shared" si="0"/>
        <v>0</v>
      </c>
      <c r="H34" s="18">
        <v>0</v>
      </c>
      <c r="I34" s="18">
        <f t="shared" si="1"/>
        <v>0</v>
      </c>
    </row>
    <row r="35" spans="2:9" ht="12.4" customHeight="1" x14ac:dyDescent="0.2">
      <c r="B35" s="15">
        <v>4</v>
      </c>
      <c r="C35" s="33" t="s">
        <v>112</v>
      </c>
      <c r="D35" s="15" t="s">
        <v>11</v>
      </c>
      <c r="E35" s="34">
        <v>1</v>
      </c>
      <c r="F35" s="35">
        <f>H142</f>
        <v>0</v>
      </c>
      <c r="G35" s="18">
        <f t="shared" si="0"/>
        <v>0</v>
      </c>
      <c r="H35" s="18">
        <v>0</v>
      </c>
      <c r="I35" s="18">
        <f t="shared" si="1"/>
        <v>0</v>
      </c>
    </row>
    <row r="36" spans="2:9" ht="12.4" customHeight="1" x14ac:dyDescent="0.2">
      <c r="B36" s="15">
        <v>5</v>
      </c>
      <c r="C36" s="33" t="s">
        <v>113</v>
      </c>
      <c r="D36" s="15" t="s">
        <v>11</v>
      </c>
      <c r="E36" s="34">
        <v>1</v>
      </c>
      <c r="F36" s="35">
        <f>H154</f>
        <v>0</v>
      </c>
      <c r="G36" s="18">
        <f t="shared" si="0"/>
        <v>0</v>
      </c>
      <c r="H36" s="18">
        <v>0</v>
      </c>
      <c r="I36" s="18">
        <f t="shared" si="1"/>
        <v>0</v>
      </c>
    </row>
    <row r="37" spans="2:9" ht="12.4" customHeight="1" x14ac:dyDescent="0.2">
      <c r="B37" s="15">
        <v>6</v>
      </c>
      <c r="C37" s="33" t="s">
        <v>147</v>
      </c>
      <c r="D37" s="15" t="s">
        <v>11</v>
      </c>
      <c r="E37" s="34">
        <v>1</v>
      </c>
      <c r="F37" s="35">
        <v>0</v>
      </c>
      <c r="G37" s="18">
        <f t="shared" si="0"/>
        <v>0</v>
      </c>
      <c r="H37" s="18">
        <v>0</v>
      </c>
      <c r="I37" s="18">
        <f t="shared" si="1"/>
        <v>0</v>
      </c>
    </row>
    <row r="38" spans="2:9" ht="12.4" customHeight="1" x14ac:dyDescent="0.2">
      <c r="B38" s="15">
        <v>7</v>
      </c>
      <c r="C38" s="33" t="s">
        <v>131</v>
      </c>
      <c r="D38" s="15" t="s">
        <v>11</v>
      </c>
      <c r="E38" s="34">
        <v>1</v>
      </c>
      <c r="F38" s="35">
        <f>H167</f>
        <v>0</v>
      </c>
      <c r="G38" s="18">
        <f t="shared" si="0"/>
        <v>0</v>
      </c>
      <c r="H38" s="18">
        <v>0</v>
      </c>
      <c r="I38" s="18">
        <f t="shared" si="1"/>
        <v>0</v>
      </c>
    </row>
    <row r="39" spans="2:9" ht="12.4" customHeight="1" x14ac:dyDescent="0.2">
      <c r="B39" s="15">
        <v>8</v>
      </c>
      <c r="C39" s="45" t="s">
        <v>116</v>
      </c>
      <c r="D39" s="106" t="s">
        <v>11</v>
      </c>
      <c r="E39" s="109">
        <v>2</v>
      </c>
      <c r="F39" s="108">
        <v>0</v>
      </c>
      <c r="G39" s="18">
        <f t="shared" si="0"/>
        <v>0</v>
      </c>
      <c r="H39" s="18">
        <v>0</v>
      </c>
      <c r="I39" s="100">
        <f t="shared" si="1"/>
        <v>0</v>
      </c>
    </row>
    <row r="40" spans="2:9" ht="12.4" customHeight="1" x14ac:dyDescent="0.2">
      <c r="B40" s="15">
        <v>9</v>
      </c>
      <c r="C40" s="37" t="s">
        <v>129</v>
      </c>
      <c r="D40" s="38" t="s">
        <v>0</v>
      </c>
      <c r="E40" s="34">
        <v>20</v>
      </c>
      <c r="F40" s="108">
        <v>0</v>
      </c>
      <c r="G40" s="18">
        <f t="shared" si="0"/>
        <v>0</v>
      </c>
      <c r="H40" s="18">
        <v>0</v>
      </c>
      <c r="I40" s="42">
        <f>H40*E40</f>
        <v>0</v>
      </c>
    </row>
    <row r="41" spans="2:9" ht="12.4" customHeight="1" x14ac:dyDescent="0.2">
      <c r="B41" s="15">
        <v>10</v>
      </c>
      <c r="C41" s="37" t="s">
        <v>136</v>
      </c>
      <c r="D41" s="38" t="s">
        <v>0</v>
      </c>
      <c r="E41" s="34">
        <v>15</v>
      </c>
      <c r="F41" s="108">
        <v>0</v>
      </c>
      <c r="G41" s="18">
        <f t="shared" si="0"/>
        <v>0</v>
      </c>
      <c r="H41" s="18">
        <v>0</v>
      </c>
      <c r="I41" s="42">
        <f>H41*E41</f>
        <v>0</v>
      </c>
    </row>
    <row r="42" spans="2:9" ht="12.4" customHeight="1" x14ac:dyDescent="0.2">
      <c r="B42" s="15">
        <v>11</v>
      </c>
      <c r="C42" s="37" t="s">
        <v>130</v>
      </c>
      <c r="D42" s="38" t="s">
        <v>0</v>
      </c>
      <c r="E42" s="34">
        <v>80</v>
      </c>
      <c r="F42" s="108">
        <v>0</v>
      </c>
      <c r="G42" s="18">
        <f t="shared" si="0"/>
        <v>0</v>
      </c>
      <c r="H42" s="18">
        <v>0</v>
      </c>
      <c r="I42" s="42">
        <f>H42*E42</f>
        <v>0</v>
      </c>
    </row>
    <row r="43" spans="2:9" ht="12.4" customHeight="1" x14ac:dyDescent="0.2">
      <c r="B43" s="15">
        <v>12</v>
      </c>
      <c r="C43" s="37" t="s">
        <v>70</v>
      </c>
      <c r="D43" s="38" t="s">
        <v>0</v>
      </c>
      <c r="E43" s="34">
        <v>130</v>
      </c>
      <c r="F43" s="108">
        <v>0</v>
      </c>
      <c r="G43" s="18">
        <f t="shared" si="0"/>
        <v>0</v>
      </c>
      <c r="H43" s="18">
        <v>0</v>
      </c>
      <c r="I43" s="42">
        <f>H43*E43</f>
        <v>0</v>
      </c>
    </row>
    <row r="44" spans="2:9" ht="12.4" customHeight="1" x14ac:dyDescent="0.2">
      <c r="B44" s="15">
        <v>13</v>
      </c>
      <c r="C44" s="36" t="s">
        <v>80</v>
      </c>
      <c r="D44" s="43" t="s">
        <v>0</v>
      </c>
      <c r="E44" s="34">
        <v>230</v>
      </c>
      <c r="F44" s="108">
        <v>0</v>
      </c>
      <c r="G44" s="18">
        <f t="shared" si="0"/>
        <v>0</v>
      </c>
      <c r="H44" s="18">
        <v>0</v>
      </c>
      <c r="I44" s="41">
        <f>E44*H44</f>
        <v>0</v>
      </c>
    </row>
    <row r="45" spans="2:9" ht="12.4" customHeight="1" x14ac:dyDescent="0.2">
      <c r="B45" s="15">
        <v>14</v>
      </c>
      <c r="C45" s="36" t="s">
        <v>64</v>
      </c>
      <c r="D45" s="43" t="s">
        <v>0</v>
      </c>
      <c r="E45" s="44">
        <v>22</v>
      </c>
      <c r="F45" s="108">
        <v>0</v>
      </c>
      <c r="G45" s="18">
        <f t="shared" si="0"/>
        <v>0</v>
      </c>
      <c r="H45" s="18">
        <v>0</v>
      </c>
      <c r="I45" s="41">
        <f>E45*H45</f>
        <v>0</v>
      </c>
    </row>
    <row r="46" spans="2:9" ht="12.4" customHeight="1" x14ac:dyDescent="0.2">
      <c r="B46" s="15">
        <v>15</v>
      </c>
      <c r="C46" s="36" t="s">
        <v>65</v>
      </c>
      <c r="D46" s="43" t="s">
        <v>0</v>
      </c>
      <c r="E46" s="44">
        <v>1160</v>
      </c>
      <c r="F46" s="108">
        <v>0</v>
      </c>
      <c r="G46" s="18">
        <f t="shared" si="0"/>
        <v>0</v>
      </c>
      <c r="H46" s="18">
        <v>0</v>
      </c>
      <c r="I46" s="41">
        <f>E46*H46</f>
        <v>0</v>
      </c>
    </row>
    <row r="47" spans="2:9" ht="12.4" customHeight="1" x14ac:dyDescent="0.2">
      <c r="B47" s="15">
        <v>16</v>
      </c>
      <c r="C47" s="37" t="s">
        <v>89</v>
      </c>
      <c r="D47" s="38" t="s">
        <v>0</v>
      </c>
      <c r="E47" s="39">
        <v>46</v>
      </c>
      <c r="F47" s="108">
        <v>0</v>
      </c>
      <c r="G47" s="18">
        <f t="shared" si="0"/>
        <v>0</v>
      </c>
      <c r="H47" s="18">
        <v>0</v>
      </c>
      <c r="I47" s="42">
        <f>H47*E47</f>
        <v>0</v>
      </c>
    </row>
    <row r="48" spans="2:9" ht="12.4" customHeight="1" x14ac:dyDescent="0.2">
      <c r="B48" s="15">
        <v>17</v>
      </c>
      <c r="C48" s="37" t="s">
        <v>35</v>
      </c>
      <c r="D48" s="38" t="s">
        <v>0</v>
      </c>
      <c r="E48" s="39">
        <v>860</v>
      </c>
      <c r="F48" s="108">
        <v>0</v>
      </c>
      <c r="G48" s="18">
        <f t="shared" si="0"/>
        <v>0</v>
      </c>
      <c r="H48" s="18">
        <v>0</v>
      </c>
      <c r="I48" s="42">
        <f>H48*E48</f>
        <v>0</v>
      </c>
    </row>
    <row r="49" spans="2:9" ht="12.4" customHeight="1" x14ac:dyDescent="0.2">
      <c r="B49" s="15">
        <v>18</v>
      </c>
      <c r="C49" s="33" t="s">
        <v>36</v>
      </c>
      <c r="D49" s="38" t="s">
        <v>0</v>
      </c>
      <c r="E49" s="39">
        <v>250</v>
      </c>
      <c r="F49" s="108">
        <v>0</v>
      </c>
      <c r="G49" s="18">
        <f t="shared" si="0"/>
        <v>0</v>
      </c>
      <c r="H49" s="18">
        <v>0</v>
      </c>
      <c r="I49" s="42">
        <f>H49*E49</f>
        <v>0</v>
      </c>
    </row>
    <row r="50" spans="2:9" ht="12.4" customHeight="1" x14ac:dyDescent="0.2">
      <c r="B50" s="15">
        <v>19</v>
      </c>
      <c r="C50" s="33" t="s">
        <v>37</v>
      </c>
      <c r="D50" s="38" t="s">
        <v>0</v>
      </c>
      <c r="E50" s="39">
        <v>220</v>
      </c>
      <c r="F50" s="108">
        <v>0</v>
      </c>
      <c r="G50" s="18">
        <f t="shared" si="0"/>
        <v>0</v>
      </c>
      <c r="H50" s="18">
        <v>0</v>
      </c>
      <c r="I50" s="42">
        <f>H50*E50</f>
        <v>0</v>
      </c>
    </row>
    <row r="51" spans="2:9" ht="12.4" customHeight="1" x14ac:dyDescent="0.2">
      <c r="B51" s="15">
        <v>20</v>
      </c>
      <c r="C51" s="45" t="s">
        <v>122</v>
      </c>
      <c r="D51" s="46" t="s">
        <v>0</v>
      </c>
      <c r="E51" s="47">
        <v>45</v>
      </c>
      <c r="F51" s="108">
        <v>0</v>
      </c>
      <c r="G51" s="18">
        <f t="shared" si="0"/>
        <v>0</v>
      </c>
      <c r="H51" s="18">
        <v>0</v>
      </c>
      <c r="I51" s="42">
        <f>H51*E51</f>
        <v>0</v>
      </c>
    </row>
    <row r="52" spans="2:9" ht="12.4" customHeight="1" x14ac:dyDescent="0.2">
      <c r="B52" s="15">
        <v>21</v>
      </c>
      <c r="C52" s="45" t="s">
        <v>42</v>
      </c>
      <c r="D52" s="48" t="s">
        <v>0</v>
      </c>
      <c r="E52" s="47">
        <v>255</v>
      </c>
      <c r="F52" s="108">
        <v>0</v>
      </c>
      <c r="G52" s="18">
        <f t="shared" si="0"/>
        <v>0</v>
      </c>
      <c r="H52" s="18">
        <v>0</v>
      </c>
      <c r="I52" s="49">
        <f>E52*H52</f>
        <v>0</v>
      </c>
    </row>
    <row r="53" spans="2:9" ht="12.4" customHeight="1" x14ac:dyDescent="0.2">
      <c r="B53" s="15">
        <v>22</v>
      </c>
      <c r="C53" s="122" t="s">
        <v>153</v>
      </c>
      <c r="D53" s="57" t="s">
        <v>11</v>
      </c>
      <c r="E53" s="39">
        <v>74</v>
      </c>
      <c r="F53" s="108">
        <v>0</v>
      </c>
      <c r="G53" s="18">
        <f t="shared" si="0"/>
        <v>0</v>
      </c>
      <c r="H53" s="18">
        <v>0</v>
      </c>
      <c r="I53" s="58">
        <f>E53*H53</f>
        <v>0</v>
      </c>
    </row>
    <row r="54" spans="2:9" ht="12.4" customHeight="1" x14ac:dyDescent="0.2">
      <c r="B54" s="15">
        <v>23</v>
      </c>
      <c r="C54" s="59" t="s">
        <v>66</v>
      </c>
      <c r="D54" s="57" t="s">
        <v>11</v>
      </c>
      <c r="E54" s="39">
        <v>9</v>
      </c>
      <c r="F54" s="108">
        <v>0</v>
      </c>
      <c r="G54" s="18">
        <f t="shared" si="0"/>
        <v>0</v>
      </c>
      <c r="H54" s="18">
        <v>0</v>
      </c>
      <c r="I54" s="41">
        <f>E54*H54</f>
        <v>0</v>
      </c>
    </row>
    <row r="55" spans="2:9" ht="12.4" customHeight="1" x14ac:dyDescent="0.2">
      <c r="B55" s="15">
        <v>24</v>
      </c>
      <c r="C55" s="60" t="s">
        <v>56</v>
      </c>
      <c r="D55" s="61" t="s">
        <v>11</v>
      </c>
      <c r="E55" s="62">
        <v>9</v>
      </c>
      <c r="F55" s="108">
        <v>0</v>
      </c>
      <c r="G55" s="18">
        <f t="shared" si="0"/>
        <v>0</v>
      </c>
      <c r="H55" s="18">
        <v>0</v>
      </c>
      <c r="I55" s="64">
        <f>E55*H55</f>
        <v>0</v>
      </c>
    </row>
    <row r="56" spans="2:9" ht="12.4" customHeight="1" x14ac:dyDescent="0.2">
      <c r="B56" s="15">
        <v>25</v>
      </c>
      <c r="C56" s="65" t="s">
        <v>90</v>
      </c>
      <c r="D56" s="66" t="s">
        <v>11</v>
      </c>
      <c r="E56" s="67">
        <v>9</v>
      </c>
      <c r="F56" s="108">
        <v>0</v>
      </c>
      <c r="G56" s="18">
        <f t="shared" si="0"/>
        <v>0</v>
      </c>
      <c r="H56" s="18">
        <v>0</v>
      </c>
      <c r="I56" s="40">
        <f>E56*H56</f>
        <v>0</v>
      </c>
    </row>
    <row r="57" spans="2:9" ht="12.4" customHeight="1" x14ac:dyDescent="0.2">
      <c r="B57" s="15">
        <v>26</v>
      </c>
      <c r="C57" s="68" t="s">
        <v>48</v>
      </c>
      <c r="D57" s="69" t="s">
        <v>11</v>
      </c>
      <c r="E57" s="70">
        <v>10</v>
      </c>
      <c r="F57" s="108">
        <v>0</v>
      </c>
      <c r="G57" s="18">
        <f t="shared" si="0"/>
        <v>0</v>
      </c>
      <c r="H57" s="18">
        <v>0</v>
      </c>
      <c r="I57" s="71">
        <f t="shared" ref="I57:I66" si="2">H57*E57</f>
        <v>0</v>
      </c>
    </row>
    <row r="58" spans="2:9" ht="12.4" customHeight="1" x14ac:dyDescent="0.2">
      <c r="B58" s="15">
        <v>27</v>
      </c>
      <c r="C58" s="72" t="s">
        <v>85</v>
      </c>
      <c r="D58" s="66" t="s">
        <v>11</v>
      </c>
      <c r="E58" s="67">
        <v>1</v>
      </c>
      <c r="F58" s="108">
        <v>0</v>
      </c>
      <c r="G58" s="73">
        <f t="shared" ref="G58:G67" si="3">F58*E58</f>
        <v>0</v>
      </c>
      <c r="H58" s="18">
        <v>0</v>
      </c>
      <c r="I58" s="73">
        <f t="shared" si="2"/>
        <v>0</v>
      </c>
    </row>
    <row r="59" spans="2:9" ht="12.4" customHeight="1" x14ac:dyDescent="0.2">
      <c r="B59" s="15">
        <v>28</v>
      </c>
      <c r="C59" s="72" t="s">
        <v>84</v>
      </c>
      <c r="D59" s="66" t="s">
        <v>11</v>
      </c>
      <c r="E59" s="67">
        <v>3</v>
      </c>
      <c r="F59" s="108">
        <v>0</v>
      </c>
      <c r="G59" s="73">
        <f t="shared" si="3"/>
        <v>0</v>
      </c>
      <c r="H59" s="18">
        <v>0</v>
      </c>
      <c r="I59" s="73">
        <f t="shared" si="2"/>
        <v>0</v>
      </c>
    </row>
    <row r="60" spans="2:9" ht="12.4" customHeight="1" x14ac:dyDescent="0.2">
      <c r="B60" s="15">
        <v>29</v>
      </c>
      <c r="C60" s="72" t="s">
        <v>83</v>
      </c>
      <c r="D60" s="66" t="s">
        <v>11</v>
      </c>
      <c r="E60" s="67">
        <v>24</v>
      </c>
      <c r="F60" s="108">
        <v>0</v>
      </c>
      <c r="G60" s="73">
        <f t="shared" si="3"/>
        <v>0</v>
      </c>
      <c r="H60" s="18">
        <v>0</v>
      </c>
      <c r="I60" s="73">
        <f t="shared" si="2"/>
        <v>0</v>
      </c>
    </row>
    <row r="61" spans="2:9" ht="12.4" customHeight="1" x14ac:dyDescent="0.2">
      <c r="B61" s="15">
        <v>30</v>
      </c>
      <c r="C61" s="33" t="s">
        <v>82</v>
      </c>
      <c r="D61" s="66" t="s">
        <v>11</v>
      </c>
      <c r="E61" s="67">
        <v>10</v>
      </c>
      <c r="F61" s="108">
        <v>0</v>
      </c>
      <c r="G61" s="73">
        <f t="shared" si="3"/>
        <v>0</v>
      </c>
      <c r="H61" s="18">
        <v>0</v>
      </c>
      <c r="I61" s="73">
        <f t="shared" si="2"/>
        <v>0</v>
      </c>
    </row>
    <row r="62" spans="2:9" ht="12.4" customHeight="1" x14ac:dyDescent="0.2">
      <c r="B62" s="15">
        <v>31</v>
      </c>
      <c r="C62" s="33" t="s">
        <v>81</v>
      </c>
      <c r="D62" s="66" t="s">
        <v>11</v>
      </c>
      <c r="E62" s="67">
        <v>8</v>
      </c>
      <c r="F62" s="108">
        <v>0</v>
      </c>
      <c r="G62" s="73">
        <f t="shared" si="3"/>
        <v>0</v>
      </c>
      <c r="H62" s="18">
        <v>0</v>
      </c>
      <c r="I62" s="73">
        <f t="shared" si="2"/>
        <v>0</v>
      </c>
    </row>
    <row r="63" spans="2:9" ht="12.4" customHeight="1" x14ac:dyDescent="0.2">
      <c r="B63" s="15">
        <v>32</v>
      </c>
      <c r="C63" s="33" t="s">
        <v>135</v>
      </c>
      <c r="D63" s="74" t="s">
        <v>11</v>
      </c>
      <c r="E63" s="75">
        <v>8</v>
      </c>
      <c r="F63" s="108">
        <v>0</v>
      </c>
      <c r="G63" s="77">
        <f t="shared" si="3"/>
        <v>0</v>
      </c>
      <c r="H63" s="18">
        <v>0</v>
      </c>
      <c r="I63" s="76">
        <f t="shared" si="2"/>
        <v>0</v>
      </c>
    </row>
    <row r="64" spans="2:9" ht="12.4" customHeight="1" x14ac:dyDescent="0.2">
      <c r="B64" s="15">
        <v>33</v>
      </c>
      <c r="C64" s="33" t="s">
        <v>57</v>
      </c>
      <c r="D64" s="74" t="s">
        <v>11</v>
      </c>
      <c r="E64" s="75">
        <v>5</v>
      </c>
      <c r="F64" s="108">
        <v>0</v>
      </c>
      <c r="G64" s="77">
        <f t="shared" si="3"/>
        <v>0</v>
      </c>
      <c r="H64" s="18">
        <v>0</v>
      </c>
      <c r="I64" s="76">
        <f t="shared" si="2"/>
        <v>0</v>
      </c>
    </row>
    <row r="65" spans="2:9" ht="12.4" customHeight="1" x14ac:dyDescent="0.2">
      <c r="B65" s="15">
        <v>34</v>
      </c>
      <c r="C65" s="33" t="s">
        <v>67</v>
      </c>
      <c r="D65" s="74" t="s">
        <v>11</v>
      </c>
      <c r="E65" s="75">
        <v>46</v>
      </c>
      <c r="F65" s="108">
        <v>0</v>
      </c>
      <c r="G65" s="77">
        <f t="shared" si="3"/>
        <v>0</v>
      </c>
      <c r="H65" s="18">
        <v>0</v>
      </c>
      <c r="I65" s="76">
        <f t="shared" si="2"/>
        <v>0</v>
      </c>
    </row>
    <row r="66" spans="2:9" ht="12.4" customHeight="1" x14ac:dyDescent="0.2">
      <c r="B66" s="15">
        <v>35</v>
      </c>
      <c r="C66" s="33" t="s">
        <v>86</v>
      </c>
      <c r="D66" s="74" t="s">
        <v>11</v>
      </c>
      <c r="E66" s="75">
        <v>5</v>
      </c>
      <c r="F66" s="108">
        <v>0</v>
      </c>
      <c r="G66" s="77">
        <f t="shared" si="3"/>
        <v>0</v>
      </c>
      <c r="H66" s="18">
        <v>0</v>
      </c>
      <c r="I66" s="76">
        <f t="shared" si="2"/>
        <v>0</v>
      </c>
    </row>
    <row r="67" spans="2:9" ht="12.4" customHeight="1" x14ac:dyDescent="0.2">
      <c r="B67" s="15">
        <v>36</v>
      </c>
      <c r="C67" s="78" t="s">
        <v>69</v>
      </c>
      <c r="D67" s="79" t="s">
        <v>11</v>
      </c>
      <c r="E67" s="80">
        <v>4</v>
      </c>
      <c r="F67" s="108">
        <v>0</v>
      </c>
      <c r="G67" s="51">
        <f t="shared" si="3"/>
        <v>0</v>
      </c>
      <c r="H67" s="18">
        <v>0</v>
      </c>
      <c r="I67" s="51">
        <f>E67*H67</f>
        <v>0</v>
      </c>
    </row>
    <row r="68" spans="2:9" ht="12.4" customHeight="1" x14ac:dyDescent="0.2">
      <c r="B68" s="15">
        <v>37</v>
      </c>
      <c r="C68" s="45" t="s">
        <v>43</v>
      </c>
      <c r="D68" s="48" t="s">
        <v>11</v>
      </c>
      <c r="E68" s="47">
        <v>48</v>
      </c>
      <c r="F68" s="108">
        <v>0</v>
      </c>
      <c r="G68" s="41">
        <f t="shared" si="0"/>
        <v>0</v>
      </c>
      <c r="H68" s="18">
        <v>0</v>
      </c>
      <c r="I68" s="49">
        <f>E68*H68</f>
        <v>0</v>
      </c>
    </row>
    <row r="69" spans="2:9" ht="12.4" customHeight="1" x14ac:dyDescent="0.2">
      <c r="B69" s="15">
        <v>38</v>
      </c>
      <c r="C69" s="33" t="s">
        <v>95</v>
      </c>
      <c r="D69" s="50" t="s">
        <v>11</v>
      </c>
      <c r="E69" s="44">
        <v>4</v>
      </c>
      <c r="F69" s="108">
        <v>0</v>
      </c>
      <c r="G69" s="41">
        <f t="shared" si="0"/>
        <v>0</v>
      </c>
      <c r="H69" s="18">
        <v>0</v>
      </c>
      <c r="I69" s="41">
        <f>E69*H69</f>
        <v>0</v>
      </c>
    </row>
    <row r="70" spans="2:9" ht="12.4" customHeight="1" x14ac:dyDescent="0.2">
      <c r="B70" s="15">
        <v>39</v>
      </c>
      <c r="C70" s="52" t="s">
        <v>58</v>
      </c>
      <c r="D70" s="53" t="s">
        <v>0</v>
      </c>
      <c r="E70" s="54">
        <v>44</v>
      </c>
      <c r="F70" s="108">
        <v>0</v>
      </c>
      <c r="G70" s="41">
        <f t="shared" si="0"/>
        <v>0</v>
      </c>
      <c r="H70" s="18">
        <v>0</v>
      </c>
      <c r="I70" s="56">
        <f>H70*E70</f>
        <v>0</v>
      </c>
    </row>
    <row r="71" spans="2:9" ht="12.4" customHeight="1" x14ac:dyDescent="0.2">
      <c r="B71" s="15">
        <v>40</v>
      </c>
      <c r="C71" s="45" t="s">
        <v>123</v>
      </c>
      <c r="D71" s="48" t="s">
        <v>11</v>
      </c>
      <c r="E71" s="81">
        <v>4</v>
      </c>
      <c r="F71" s="108">
        <v>0</v>
      </c>
      <c r="G71" s="49">
        <f t="shared" si="0"/>
        <v>0</v>
      </c>
      <c r="H71" s="18">
        <v>0</v>
      </c>
      <c r="I71" s="49">
        <f t="shared" ref="I71:I95" si="4">E71*H71</f>
        <v>0</v>
      </c>
    </row>
    <row r="72" spans="2:9" ht="12.4" customHeight="1" x14ac:dyDescent="0.2">
      <c r="B72" s="15">
        <v>41</v>
      </c>
      <c r="C72" s="45" t="s">
        <v>41</v>
      </c>
      <c r="D72" s="48" t="s">
        <v>11</v>
      </c>
      <c r="E72" s="81">
        <v>36</v>
      </c>
      <c r="F72" s="108">
        <v>0</v>
      </c>
      <c r="G72" s="49">
        <f t="shared" si="0"/>
        <v>0</v>
      </c>
      <c r="H72" s="18">
        <v>0</v>
      </c>
      <c r="I72" s="49">
        <f t="shared" si="4"/>
        <v>0</v>
      </c>
    </row>
    <row r="73" spans="2:9" ht="12.4" customHeight="1" x14ac:dyDescent="0.2">
      <c r="B73" s="15">
        <v>42</v>
      </c>
      <c r="C73" s="33" t="s">
        <v>138</v>
      </c>
      <c r="D73" s="50" t="s">
        <v>11</v>
      </c>
      <c r="E73" s="81">
        <v>2</v>
      </c>
      <c r="F73" s="108">
        <v>0</v>
      </c>
      <c r="G73" s="51">
        <f t="shared" si="0"/>
        <v>0</v>
      </c>
      <c r="H73" s="18">
        <v>0</v>
      </c>
      <c r="I73" s="51">
        <f t="shared" si="4"/>
        <v>0</v>
      </c>
    </row>
    <row r="74" spans="2:9" ht="12.4" customHeight="1" x14ac:dyDescent="0.2">
      <c r="B74" s="15">
        <v>43</v>
      </c>
      <c r="C74" s="33" t="s">
        <v>137</v>
      </c>
      <c r="D74" s="50" t="s">
        <v>11</v>
      </c>
      <c r="E74" s="81">
        <v>2</v>
      </c>
      <c r="F74" s="108">
        <v>0</v>
      </c>
      <c r="G74" s="51">
        <f t="shared" si="0"/>
        <v>0</v>
      </c>
      <c r="H74" s="18">
        <v>0</v>
      </c>
      <c r="I74" s="51">
        <f t="shared" si="4"/>
        <v>0</v>
      </c>
    </row>
    <row r="75" spans="2:9" ht="12.4" customHeight="1" x14ac:dyDescent="0.2">
      <c r="B75" s="15">
        <v>44</v>
      </c>
      <c r="C75" s="33" t="s">
        <v>139</v>
      </c>
      <c r="D75" s="50" t="s">
        <v>11</v>
      </c>
      <c r="E75" s="81">
        <v>5</v>
      </c>
      <c r="F75" s="108">
        <v>0</v>
      </c>
      <c r="G75" s="51">
        <f>F75*E75</f>
        <v>0</v>
      </c>
      <c r="H75" s="18">
        <v>0</v>
      </c>
      <c r="I75" s="51">
        <f>E75*H75</f>
        <v>0</v>
      </c>
    </row>
    <row r="76" spans="2:9" ht="12.4" customHeight="1" x14ac:dyDescent="0.2">
      <c r="B76" s="15">
        <v>45</v>
      </c>
      <c r="C76" s="60" t="s">
        <v>87</v>
      </c>
      <c r="D76" s="50" t="s">
        <v>11</v>
      </c>
      <c r="E76" s="81">
        <v>21</v>
      </c>
      <c r="F76" s="108">
        <v>0</v>
      </c>
      <c r="G76" s="41">
        <f t="shared" si="0"/>
        <v>0</v>
      </c>
      <c r="H76" s="18">
        <v>0</v>
      </c>
      <c r="I76" s="41">
        <f t="shared" si="4"/>
        <v>0</v>
      </c>
    </row>
    <row r="77" spans="2:9" ht="12.4" customHeight="1" x14ac:dyDescent="0.2">
      <c r="B77" s="15">
        <v>46</v>
      </c>
      <c r="C77" s="60" t="s">
        <v>52</v>
      </c>
      <c r="D77" s="50" t="s">
        <v>11</v>
      </c>
      <c r="E77" s="81">
        <v>12</v>
      </c>
      <c r="F77" s="108">
        <v>0</v>
      </c>
      <c r="G77" s="41">
        <f t="shared" si="0"/>
        <v>0</v>
      </c>
      <c r="H77" s="18">
        <v>0</v>
      </c>
      <c r="I77" s="41">
        <f t="shared" si="4"/>
        <v>0</v>
      </c>
    </row>
    <row r="78" spans="2:9" ht="12.4" customHeight="1" x14ac:dyDescent="0.2">
      <c r="B78" s="15">
        <v>47</v>
      </c>
      <c r="C78" s="60" t="s">
        <v>53</v>
      </c>
      <c r="D78" s="50" t="s">
        <v>11</v>
      </c>
      <c r="E78" s="81">
        <v>61</v>
      </c>
      <c r="F78" s="108">
        <v>0</v>
      </c>
      <c r="G78" s="41">
        <f t="shared" si="0"/>
        <v>0</v>
      </c>
      <c r="H78" s="18">
        <v>0</v>
      </c>
      <c r="I78" s="41">
        <f t="shared" si="4"/>
        <v>0</v>
      </c>
    </row>
    <row r="79" spans="2:9" ht="12.4" customHeight="1" x14ac:dyDescent="0.2">
      <c r="B79" s="15">
        <v>48</v>
      </c>
      <c r="C79" s="33" t="s">
        <v>17</v>
      </c>
      <c r="D79" s="50" t="s">
        <v>11</v>
      </c>
      <c r="E79" s="81">
        <v>46</v>
      </c>
      <c r="F79" s="108">
        <v>0</v>
      </c>
      <c r="G79" s="41">
        <f t="shared" si="0"/>
        <v>0</v>
      </c>
      <c r="H79" s="18">
        <v>0</v>
      </c>
      <c r="I79" s="41">
        <f t="shared" si="4"/>
        <v>0</v>
      </c>
    </row>
    <row r="80" spans="2:9" ht="12.4" customHeight="1" x14ac:dyDescent="0.2">
      <c r="B80" s="15">
        <v>49</v>
      </c>
      <c r="C80" s="37" t="s">
        <v>46</v>
      </c>
      <c r="D80" s="50" t="s">
        <v>11</v>
      </c>
      <c r="E80" s="81">
        <v>68</v>
      </c>
      <c r="F80" s="108">
        <v>0</v>
      </c>
      <c r="G80" s="41">
        <f t="shared" si="0"/>
        <v>0</v>
      </c>
      <c r="H80" s="18">
        <v>0</v>
      </c>
      <c r="I80" s="41">
        <f t="shared" si="4"/>
        <v>0</v>
      </c>
    </row>
    <row r="81" spans="2:9" ht="12.4" customHeight="1" x14ac:dyDescent="0.2">
      <c r="B81" s="15">
        <v>50</v>
      </c>
      <c r="C81" s="33" t="s">
        <v>54</v>
      </c>
      <c r="D81" s="50" t="s">
        <v>11</v>
      </c>
      <c r="E81" s="81">
        <v>24</v>
      </c>
      <c r="F81" s="108">
        <v>0</v>
      </c>
      <c r="G81" s="41">
        <f t="shared" si="0"/>
        <v>0</v>
      </c>
      <c r="H81" s="18">
        <v>0</v>
      </c>
      <c r="I81" s="41">
        <f t="shared" si="4"/>
        <v>0</v>
      </c>
    </row>
    <row r="82" spans="2:9" ht="12.4" customHeight="1" x14ac:dyDescent="0.2">
      <c r="B82" s="15">
        <v>51</v>
      </c>
      <c r="C82" s="33" t="s">
        <v>30</v>
      </c>
      <c r="D82" s="50" t="s">
        <v>11</v>
      </c>
      <c r="E82" s="81">
        <v>168</v>
      </c>
      <c r="F82" s="108">
        <v>0</v>
      </c>
      <c r="G82" s="41">
        <f t="shared" si="0"/>
        <v>0</v>
      </c>
      <c r="H82" s="18">
        <v>0</v>
      </c>
      <c r="I82" s="41">
        <f t="shared" si="4"/>
        <v>0</v>
      </c>
    </row>
    <row r="83" spans="2:9" ht="12.4" customHeight="1" x14ac:dyDescent="0.2">
      <c r="B83" s="15">
        <v>52</v>
      </c>
      <c r="C83" s="33" t="s">
        <v>140</v>
      </c>
      <c r="D83" s="48" t="s">
        <v>68</v>
      </c>
      <c r="E83" s="82">
        <v>1.8</v>
      </c>
      <c r="F83" s="108">
        <v>0</v>
      </c>
      <c r="G83" s="41">
        <f t="shared" si="0"/>
        <v>0</v>
      </c>
      <c r="H83" s="18">
        <v>0</v>
      </c>
      <c r="I83" s="49">
        <f t="shared" si="4"/>
        <v>0</v>
      </c>
    </row>
    <row r="84" spans="2:9" ht="12.4" customHeight="1" x14ac:dyDescent="0.2">
      <c r="B84" s="15">
        <v>53</v>
      </c>
      <c r="C84" s="33" t="s">
        <v>51</v>
      </c>
      <c r="D84" s="50" t="s">
        <v>11</v>
      </c>
      <c r="E84" s="81">
        <v>48</v>
      </c>
      <c r="F84" s="108">
        <v>0</v>
      </c>
      <c r="G84" s="41">
        <f>E84*F84</f>
        <v>0</v>
      </c>
      <c r="H84" s="18">
        <v>0</v>
      </c>
      <c r="I84" s="41">
        <f t="shared" si="4"/>
        <v>0</v>
      </c>
    </row>
    <row r="85" spans="2:9" ht="12.4" customHeight="1" x14ac:dyDescent="0.2">
      <c r="B85" s="15">
        <v>54</v>
      </c>
      <c r="C85" s="33" t="s">
        <v>47</v>
      </c>
      <c r="D85" s="50" t="s">
        <v>11</v>
      </c>
      <c r="E85" s="81">
        <v>2</v>
      </c>
      <c r="F85" s="108">
        <v>0</v>
      </c>
      <c r="G85" s="41">
        <f t="shared" ref="G85:G96" si="5">F85*E85</f>
        <v>0</v>
      </c>
      <c r="H85" s="18">
        <v>0</v>
      </c>
      <c r="I85" s="41">
        <f t="shared" si="4"/>
        <v>0</v>
      </c>
    </row>
    <row r="86" spans="2:9" ht="12.4" customHeight="1" x14ac:dyDescent="0.2">
      <c r="B86" s="15">
        <v>55</v>
      </c>
      <c r="C86" s="37" t="s">
        <v>141</v>
      </c>
      <c r="D86" s="38" t="s">
        <v>0</v>
      </c>
      <c r="E86" s="39">
        <v>8</v>
      </c>
      <c r="F86" s="108">
        <v>0</v>
      </c>
      <c r="G86" s="41">
        <f t="shared" si="5"/>
        <v>0</v>
      </c>
      <c r="H86" s="18">
        <v>0</v>
      </c>
      <c r="I86" s="41">
        <f t="shared" si="4"/>
        <v>0</v>
      </c>
    </row>
    <row r="87" spans="2:9" ht="12.4" customHeight="1" x14ac:dyDescent="0.2">
      <c r="B87" s="15">
        <v>56</v>
      </c>
      <c r="C87" s="37" t="s">
        <v>92</v>
      </c>
      <c r="D87" s="38" t="s">
        <v>0</v>
      </c>
      <c r="E87" s="39">
        <v>4</v>
      </c>
      <c r="F87" s="108">
        <v>0</v>
      </c>
      <c r="G87" s="41">
        <f t="shared" si="5"/>
        <v>0</v>
      </c>
      <c r="H87" s="18">
        <v>0</v>
      </c>
      <c r="I87" s="41">
        <f t="shared" si="4"/>
        <v>0</v>
      </c>
    </row>
    <row r="88" spans="2:9" ht="12.4" customHeight="1" x14ac:dyDescent="0.2">
      <c r="B88" s="15">
        <v>57</v>
      </c>
      <c r="C88" s="37" t="s">
        <v>93</v>
      </c>
      <c r="D88" s="38" t="s">
        <v>0</v>
      </c>
      <c r="E88" s="39">
        <v>12</v>
      </c>
      <c r="F88" s="108">
        <v>0</v>
      </c>
      <c r="G88" s="41">
        <f t="shared" si="5"/>
        <v>0</v>
      </c>
      <c r="H88" s="18">
        <v>0</v>
      </c>
      <c r="I88" s="41">
        <f t="shared" si="4"/>
        <v>0</v>
      </c>
    </row>
    <row r="89" spans="2:9" ht="12.4" customHeight="1" x14ac:dyDescent="0.2">
      <c r="B89" s="15">
        <v>58</v>
      </c>
      <c r="C89" s="37" t="s">
        <v>142</v>
      </c>
      <c r="D89" s="38" t="s">
        <v>0</v>
      </c>
      <c r="E89" s="39">
        <v>2130</v>
      </c>
      <c r="F89" s="108">
        <v>0</v>
      </c>
      <c r="G89" s="41">
        <f t="shared" si="5"/>
        <v>0</v>
      </c>
      <c r="H89" s="18">
        <v>0</v>
      </c>
      <c r="I89" s="41">
        <f t="shared" si="4"/>
        <v>0</v>
      </c>
    </row>
    <row r="90" spans="2:9" ht="12.4" customHeight="1" x14ac:dyDescent="0.2">
      <c r="B90" s="15">
        <v>59</v>
      </c>
      <c r="C90" s="37" t="s">
        <v>71</v>
      </c>
      <c r="D90" s="38" t="s">
        <v>0</v>
      </c>
      <c r="E90" s="39">
        <v>185</v>
      </c>
      <c r="F90" s="108">
        <v>0</v>
      </c>
      <c r="G90" s="41">
        <f t="shared" si="5"/>
        <v>0</v>
      </c>
      <c r="H90" s="18">
        <v>0</v>
      </c>
      <c r="I90" s="41">
        <f t="shared" si="4"/>
        <v>0</v>
      </c>
    </row>
    <row r="91" spans="2:9" ht="12.4" customHeight="1" x14ac:dyDescent="0.2">
      <c r="B91" s="15">
        <v>60</v>
      </c>
      <c r="C91" s="45" t="s">
        <v>145</v>
      </c>
      <c r="D91" s="48" t="s">
        <v>0</v>
      </c>
      <c r="E91" s="81">
        <v>12</v>
      </c>
      <c r="F91" s="108">
        <v>0</v>
      </c>
      <c r="G91" s="49">
        <f t="shared" si="5"/>
        <v>0</v>
      </c>
      <c r="H91" s="18">
        <v>0</v>
      </c>
      <c r="I91" s="49">
        <f t="shared" si="4"/>
        <v>0</v>
      </c>
    </row>
    <row r="92" spans="2:9" ht="12.4" customHeight="1" x14ac:dyDescent="0.2">
      <c r="B92" s="15">
        <v>61</v>
      </c>
      <c r="C92" s="45" t="s">
        <v>152</v>
      </c>
      <c r="D92" s="48" t="s">
        <v>0</v>
      </c>
      <c r="E92" s="81">
        <v>15</v>
      </c>
      <c r="F92" s="108">
        <v>0</v>
      </c>
      <c r="G92" s="49">
        <f>F92*E92</f>
        <v>0</v>
      </c>
      <c r="H92" s="18">
        <v>0</v>
      </c>
      <c r="I92" s="49">
        <f>E92*H92</f>
        <v>0</v>
      </c>
    </row>
    <row r="93" spans="2:9" ht="12.4" customHeight="1" x14ac:dyDescent="0.2">
      <c r="B93" s="15">
        <v>62</v>
      </c>
      <c r="C93" s="45" t="s">
        <v>144</v>
      </c>
      <c r="D93" s="48" t="s">
        <v>0</v>
      </c>
      <c r="E93" s="81">
        <v>18</v>
      </c>
      <c r="F93" s="108">
        <v>0</v>
      </c>
      <c r="G93" s="49">
        <f>F93*E93</f>
        <v>0</v>
      </c>
      <c r="H93" s="18">
        <v>0</v>
      </c>
      <c r="I93" s="49">
        <f>E93*H93</f>
        <v>0</v>
      </c>
    </row>
    <row r="94" spans="2:9" ht="12.4" customHeight="1" x14ac:dyDescent="0.2">
      <c r="B94" s="15">
        <v>63</v>
      </c>
      <c r="C94" s="37" t="s">
        <v>143</v>
      </c>
      <c r="D94" s="116" t="s">
        <v>73</v>
      </c>
      <c r="E94" s="109">
        <v>40</v>
      </c>
      <c r="F94" s="108">
        <v>0</v>
      </c>
      <c r="G94" s="83">
        <f t="shared" si="5"/>
        <v>0</v>
      </c>
      <c r="H94" s="18">
        <v>0</v>
      </c>
      <c r="I94" s="83">
        <f t="shared" si="4"/>
        <v>0</v>
      </c>
    </row>
    <row r="95" spans="2:9" ht="12.4" customHeight="1" x14ac:dyDescent="0.2">
      <c r="B95" s="15">
        <v>64</v>
      </c>
      <c r="C95" s="45" t="s">
        <v>88</v>
      </c>
      <c r="D95" s="116" t="s">
        <v>73</v>
      </c>
      <c r="E95" s="109">
        <v>240</v>
      </c>
      <c r="F95" s="108">
        <v>0</v>
      </c>
      <c r="G95" s="83">
        <f t="shared" si="5"/>
        <v>0</v>
      </c>
      <c r="H95" s="18">
        <v>0</v>
      </c>
      <c r="I95" s="83">
        <f t="shared" si="4"/>
        <v>0</v>
      </c>
    </row>
    <row r="96" spans="2:9" ht="12.4" customHeight="1" x14ac:dyDescent="0.2">
      <c r="B96" s="15">
        <v>65</v>
      </c>
      <c r="C96" s="33" t="s">
        <v>59</v>
      </c>
      <c r="D96" s="15" t="s">
        <v>32</v>
      </c>
      <c r="E96" s="34">
        <v>3</v>
      </c>
      <c r="F96" s="108">
        <v>0</v>
      </c>
      <c r="G96" s="83">
        <f t="shared" si="5"/>
        <v>0</v>
      </c>
      <c r="H96" s="18">
        <v>0</v>
      </c>
      <c r="I96" s="18">
        <f>H96*E96</f>
        <v>0</v>
      </c>
    </row>
    <row r="97" spans="2:9" ht="12.4" customHeight="1" x14ac:dyDescent="0.2">
      <c r="B97" s="15">
        <v>66</v>
      </c>
      <c r="C97" s="84" t="s">
        <v>15</v>
      </c>
      <c r="D97" s="85"/>
      <c r="E97" s="86"/>
      <c r="F97" s="87"/>
      <c r="G97" s="87">
        <f>SUM(G32:G96)</f>
        <v>0</v>
      </c>
      <c r="H97" s="18"/>
      <c r="I97" s="18">
        <f>SUM(I32:I96)</f>
        <v>0</v>
      </c>
    </row>
    <row r="98" spans="2:9" ht="12.4" customHeight="1" x14ac:dyDescent="0.2">
      <c r="B98" s="15"/>
      <c r="C98" s="30" t="s">
        <v>50</v>
      </c>
      <c r="D98" s="15"/>
      <c r="E98" s="34"/>
      <c r="F98" s="35"/>
      <c r="G98" s="18"/>
      <c r="H98" s="18"/>
      <c r="I98" s="18"/>
    </row>
    <row r="99" spans="2:9" ht="12.4" customHeight="1" x14ac:dyDescent="0.2">
      <c r="B99" s="88">
        <v>1</v>
      </c>
      <c r="C99" s="89" t="s">
        <v>94</v>
      </c>
      <c r="D99" s="15" t="s">
        <v>13</v>
      </c>
      <c r="E99" s="34">
        <v>32</v>
      </c>
      <c r="F99" s="87">
        <v>0</v>
      </c>
      <c r="G99" s="90">
        <f t="shared" ref="G99:G105" si="6">E99*F99</f>
        <v>0</v>
      </c>
      <c r="H99" s="18">
        <v>0</v>
      </c>
      <c r="I99" s="18">
        <f t="shared" ref="I99:I105" si="7">E99*H99</f>
        <v>0</v>
      </c>
    </row>
    <row r="100" spans="2:9" ht="12.4" customHeight="1" x14ac:dyDescent="0.2">
      <c r="B100" s="88">
        <v>2</v>
      </c>
      <c r="C100" s="89" t="s">
        <v>150</v>
      </c>
      <c r="D100" s="15"/>
      <c r="E100" s="34"/>
      <c r="F100" s="87"/>
      <c r="G100" s="90"/>
      <c r="H100" s="18"/>
      <c r="I100" s="18"/>
    </row>
    <row r="101" spans="2:9" ht="12.4" customHeight="1" x14ac:dyDescent="0.2">
      <c r="B101" s="88"/>
      <c r="C101" s="89" t="s">
        <v>151</v>
      </c>
      <c r="D101" s="15" t="s">
        <v>13</v>
      </c>
      <c r="E101" s="34">
        <v>12</v>
      </c>
      <c r="F101" s="87">
        <v>0</v>
      </c>
      <c r="G101" s="90">
        <f>E101*F101</f>
        <v>0</v>
      </c>
      <c r="H101" s="18">
        <v>0</v>
      </c>
      <c r="I101" s="18">
        <f>E101*H101</f>
        <v>0</v>
      </c>
    </row>
    <row r="102" spans="2:9" ht="12.4" customHeight="1" x14ac:dyDescent="0.2">
      <c r="B102" s="88">
        <v>3</v>
      </c>
      <c r="C102" s="37" t="s">
        <v>21</v>
      </c>
      <c r="D102" s="57" t="s">
        <v>13</v>
      </c>
      <c r="E102" s="39">
        <v>16</v>
      </c>
      <c r="F102" s="42">
        <v>0</v>
      </c>
      <c r="G102" s="55">
        <f t="shared" si="6"/>
        <v>0</v>
      </c>
      <c r="H102" s="18">
        <v>0</v>
      </c>
      <c r="I102" s="41">
        <f t="shared" si="7"/>
        <v>0</v>
      </c>
    </row>
    <row r="103" spans="2:9" ht="12.4" customHeight="1" x14ac:dyDescent="0.2">
      <c r="B103" s="88">
        <v>4</v>
      </c>
      <c r="C103" s="91" t="s">
        <v>33</v>
      </c>
      <c r="D103" s="92" t="s">
        <v>13</v>
      </c>
      <c r="E103" s="93">
        <v>6</v>
      </c>
      <c r="F103" s="42">
        <v>0</v>
      </c>
      <c r="G103" s="55">
        <f t="shared" si="6"/>
        <v>0</v>
      </c>
      <c r="H103" s="18">
        <v>0</v>
      </c>
      <c r="I103" s="94">
        <f t="shared" si="7"/>
        <v>0</v>
      </c>
    </row>
    <row r="104" spans="2:9" ht="12.4" customHeight="1" x14ac:dyDescent="0.2">
      <c r="B104" s="88">
        <v>5</v>
      </c>
      <c r="C104" s="33" t="s">
        <v>20</v>
      </c>
      <c r="D104" s="50" t="s">
        <v>13</v>
      </c>
      <c r="E104" s="95">
        <v>16</v>
      </c>
      <c r="F104" s="42">
        <v>0</v>
      </c>
      <c r="G104" s="55">
        <f t="shared" si="6"/>
        <v>0</v>
      </c>
      <c r="H104" s="18">
        <v>0</v>
      </c>
      <c r="I104" s="41">
        <f t="shared" si="7"/>
        <v>0</v>
      </c>
    </row>
    <row r="105" spans="2:9" ht="12.4" customHeight="1" x14ac:dyDescent="0.2">
      <c r="B105" s="88">
        <v>6</v>
      </c>
      <c r="C105" s="33" t="s">
        <v>44</v>
      </c>
      <c r="D105" s="50" t="s">
        <v>14</v>
      </c>
      <c r="E105" s="44">
        <v>16</v>
      </c>
      <c r="F105" s="42">
        <v>0</v>
      </c>
      <c r="G105" s="55">
        <f t="shared" si="6"/>
        <v>0</v>
      </c>
      <c r="H105" s="18">
        <v>0</v>
      </c>
      <c r="I105" s="41">
        <f t="shared" si="7"/>
        <v>0</v>
      </c>
    </row>
    <row r="106" spans="2:9" ht="12.4" customHeight="1" x14ac:dyDescent="0.2">
      <c r="B106" s="88">
        <v>7</v>
      </c>
      <c r="C106" s="15"/>
      <c r="D106" s="15"/>
      <c r="E106" s="34"/>
      <c r="F106" s="35"/>
      <c r="G106" s="18"/>
      <c r="H106" s="96"/>
      <c r="I106" s="18">
        <f>SUM(I99:I105)</f>
        <v>0</v>
      </c>
    </row>
    <row r="107" spans="2:9" ht="12.4" customHeight="1" x14ac:dyDescent="0.2">
      <c r="B107" s="15"/>
      <c r="C107" s="30" t="s">
        <v>96</v>
      </c>
      <c r="D107" s="15"/>
      <c r="E107" s="34"/>
      <c r="F107" s="35"/>
      <c r="G107" s="18"/>
      <c r="H107" s="18"/>
      <c r="I107" s="18"/>
    </row>
    <row r="108" spans="2:9" ht="12.4" customHeight="1" x14ac:dyDescent="0.2">
      <c r="B108" s="88">
        <v>1</v>
      </c>
      <c r="C108" s="101" t="s">
        <v>128</v>
      </c>
      <c r="D108" s="15" t="s">
        <v>11</v>
      </c>
      <c r="E108" s="98">
        <v>1</v>
      </c>
      <c r="F108" s="99">
        <v>0</v>
      </c>
      <c r="G108" s="102">
        <f t="shared" ref="G108:G116" si="8">F108*E108</f>
        <v>0</v>
      </c>
      <c r="H108" s="87">
        <v>0</v>
      </c>
      <c r="I108" s="103">
        <f>H108*E108</f>
        <v>0</v>
      </c>
    </row>
    <row r="109" spans="2:9" ht="12.4" customHeight="1" x14ac:dyDescent="0.2">
      <c r="B109" s="88">
        <v>2</v>
      </c>
      <c r="C109" s="97" t="s">
        <v>125</v>
      </c>
      <c r="D109" s="15" t="s">
        <v>11</v>
      </c>
      <c r="E109" s="98">
        <v>1</v>
      </c>
      <c r="F109" s="99">
        <v>0</v>
      </c>
      <c r="G109" s="100">
        <f t="shared" si="8"/>
        <v>0</v>
      </c>
      <c r="H109" s="87">
        <v>0</v>
      </c>
      <c r="I109" s="100">
        <f>E109*H109</f>
        <v>0</v>
      </c>
    </row>
    <row r="110" spans="2:9" ht="12.4" customHeight="1" x14ac:dyDescent="0.2">
      <c r="B110" s="88">
        <v>3</v>
      </c>
      <c r="C110" s="105" t="s">
        <v>78</v>
      </c>
      <c r="D110" s="106" t="s">
        <v>11</v>
      </c>
      <c r="E110" s="107">
        <v>3</v>
      </c>
      <c r="F110" s="99">
        <v>0</v>
      </c>
      <c r="G110" s="102">
        <f t="shared" si="8"/>
        <v>0</v>
      </c>
      <c r="H110" s="87">
        <v>0</v>
      </c>
      <c r="I110" s="103">
        <f>H110*E110</f>
        <v>0</v>
      </c>
    </row>
    <row r="111" spans="2:9" ht="12.4" customHeight="1" x14ac:dyDescent="0.2">
      <c r="B111" s="88">
        <v>4</v>
      </c>
      <c r="C111" s="97" t="s">
        <v>127</v>
      </c>
      <c r="D111" s="15" t="s">
        <v>11</v>
      </c>
      <c r="E111" s="98">
        <v>1</v>
      </c>
      <c r="F111" s="99">
        <v>0</v>
      </c>
      <c r="G111" s="100">
        <f t="shared" si="8"/>
        <v>0</v>
      </c>
      <c r="H111" s="87">
        <v>0</v>
      </c>
      <c r="I111" s="100">
        <f>E111*H111</f>
        <v>0</v>
      </c>
    </row>
    <row r="112" spans="2:9" ht="12.4" customHeight="1" x14ac:dyDescent="0.2">
      <c r="B112" s="88">
        <v>5</v>
      </c>
      <c r="C112" s="97" t="s">
        <v>108</v>
      </c>
      <c r="D112" s="15" t="s">
        <v>11</v>
      </c>
      <c r="E112" s="98">
        <v>4</v>
      </c>
      <c r="F112" s="99">
        <v>0</v>
      </c>
      <c r="G112" s="100">
        <f t="shared" si="8"/>
        <v>0</v>
      </c>
      <c r="H112" s="87">
        <v>0</v>
      </c>
      <c r="I112" s="100">
        <f>E112*H112</f>
        <v>0</v>
      </c>
    </row>
    <row r="113" spans="2:9" ht="12.4" customHeight="1" x14ac:dyDescent="0.2">
      <c r="B113" s="88">
        <v>6</v>
      </c>
      <c r="C113" s="97" t="s">
        <v>124</v>
      </c>
      <c r="D113" s="15" t="s">
        <v>11</v>
      </c>
      <c r="E113" s="98">
        <v>1</v>
      </c>
      <c r="F113" s="99">
        <v>0</v>
      </c>
      <c r="G113" s="100">
        <f t="shared" si="8"/>
        <v>0</v>
      </c>
      <c r="H113" s="87">
        <v>0</v>
      </c>
      <c r="I113" s="100">
        <f>E113*H113</f>
        <v>0</v>
      </c>
    </row>
    <row r="114" spans="2:9" ht="12.4" customHeight="1" x14ac:dyDescent="0.2">
      <c r="B114" s="88">
        <v>7</v>
      </c>
      <c r="C114" s="105" t="s">
        <v>40</v>
      </c>
      <c r="D114" s="50" t="s">
        <v>11</v>
      </c>
      <c r="E114" s="111">
        <v>9</v>
      </c>
      <c r="F114" s="99">
        <v>0</v>
      </c>
      <c r="G114" s="115">
        <f t="shared" si="8"/>
        <v>0</v>
      </c>
      <c r="H114" s="87">
        <v>0</v>
      </c>
      <c r="I114" s="115">
        <f>E114*H114</f>
        <v>0</v>
      </c>
    </row>
    <row r="115" spans="2:9" ht="12.4" customHeight="1" x14ac:dyDescent="0.2">
      <c r="B115" s="88">
        <v>8</v>
      </c>
      <c r="C115" s="91" t="s">
        <v>99</v>
      </c>
      <c r="D115" s="15" t="s">
        <v>11</v>
      </c>
      <c r="E115" s="110">
        <v>2</v>
      </c>
      <c r="F115" s="99">
        <v>0</v>
      </c>
      <c r="G115" s="18">
        <f t="shared" si="8"/>
        <v>0</v>
      </c>
      <c r="H115" s="87">
        <v>0</v>
      </c>
      <c r="I115" s="83">
        <f>E115*H115</f>
        <v>0</v>
      </c>
    </row>
    <row r="116" spans="2:9" ht="12.4" customHeight="1" x14ac:dyDescent="0.2">
      <c r="B116" s="88">
        <v>9</v>
      </c>
      <c r="C116" s="33" t="s">
        <v>31</v>
      </c>
      <c r="D116" s="15" t="s">
        <v>32</v>
      </c>
      <c r="E116" s="34">
        <v>3</v>
      </c>
      <c r="F116" s="99">
        <v>0</v>
      </c>
      <c r="G116" s="18">
        <f t="shared" si="8"/>
        <v>0</v>
      </c>
      <c r="H116" s="87">
        <v>0</v>
      </c>
      <c r="I116" s="18">
        <f>H116*E116</f>
        <v>0</v>
      </c>
    </row>
    <row r="117" spans="2:9" ht="12.4" customHeight="1" x14ac:dyDescent="0.2">
      <c r="B117" s="88">
        <v>10</v>
      </c>
      <c r="C117" s="104" t="s">
        <v>12</v>
      </c>
      <c r="D117" s="15"/>
      <c r="E117" s="34"/>
      <c r="F117" s="35"/>
      <c r="G117" s="18">
        <f>SUM(G108:G116)</f>
        <v>0</v>
      </c>
      <c r="H117" s="18"/>
      <c r="I117" s="18">
        <f>SUM(I108:I116)</f>
        <v>0</v>
      </c>
    </row>
    <row r="118" spans="2:9" ht="12.4" customHeight="1" x14ac:dyDescent="0.2">
      <c r="B118" s="88">
        <v>11</v>
      </c>
      <c r="C118" s="104" t="s">
        <v>15</v>
      </c>
      <c r="D118" s="15"/>
      <c r="E118" s="34"/>
      <c r="F118" s="35"/>
      <c r="G118" s="18"/>
      <c r="H118" s="18">
        <f>G117+I117</f>
        <v>0</v>
      </c>
      <c r="I118" s="18"/>
    </row>
    <row r="119" spans="2:9" ht="12.4" customHeight="1" x14ac:dyDescent="0.2">
      <c r="B119" s="15"/>
      <c r="C119" s="30" t="s">
        <v>102</v>
      </c>
      <c r="D119" s="15"/>
      <c r="E119" s="34"/>
      <c r="F119" s="35"/>
      <c r="G119" s="18"/>
      <c r="H119" s="18"/>
      <c r="I119" s="18"/>
    </row>
    <row r="120" spans="2:9" ht="12.4" customHeight="1" x14ac:dyDescent="0.2">
      <c r="B120" s="88">
        <v>1</v>
      </c>
      <c r="C120" s="101" t="s">
        <v>97</v>
      </c>
      <c r="D120" s="50" t="s">
        <v>11</v>
      </c>
      <c r="E120" s="111">
        <v>1</v>
      </c>
      <c r="F120" s="112">
        <v>0</v>
      </c>
      <c r="G120" s="113">
        <f t="shared" ref="G120:G128" si="9">F120*E120</f>
        <v>0</v>
      </c>
      <c r="H120" s="42">
        <v>0</v>
      </c>
      <c r="I120" s="114">
        <f>H120*E120</f>
        <v>0</v>
      </c>
    </row>
    <row r="121" spans="2:9" ht="12.4" customHeight="1" x14ac:dyDescent="0.2">
      <c r="B121" s="88">
        <v>2</v>
      </c>
      <c r="C121" s="97" t="s">
        <v>126</v>
      </c>
      <c r="D121" s="15" t="s">
        <v>11</v>
      </c>
      <c r="E121" s="98">
        <v>1</v>
      </c>
      <c r="F121" s="112">
        <v>0</v>
      </c>
      <c r="G121" s="100">
        <f t="shared" si="9"/>
        <v>0</v>
      </c>
      <c r="H121" s="42">
        <v>0</v>
      </c>
      <c r="I121" s="100">
        <f>E121*H121</f>
        <v>0</v>
      </c>
    </row>
    <row r="122" spans="2:9" ht="12.4" customHeight="1" x14ac:dyDescent="0.2">
      <c r="B122" s="88">
        <v>3</v>
      </c>
      <c r="C122" s="101" t="s">
        <v>75</v>
      </c>
      <c r="D122" s="74" t="s">
        <v>11</v>
      </c>
      <c r="E122" s="62">
        <v>1</v>
      </c>
      <c r="F122" s="112">
        <v>0</v>
      </c>
      <c r="G122" s="41">
        <f t="shared" si="9"/>
        <v>0</v>
      </c>
      <c r="H122" s="42">
        <v>0</v>
      </c>
      <c r="I122" s="41">
        <f>H122*E122</f>
        <v>0</v>
      </c>
    </row>
    <row r="123" spans="2:9" ht="12.4" customHeight="1" x14ac:dyDescent="0.2">
      <c r="B123" s="88">
        <v>4</v>
      </c>
      <c r="C123" s="101" t="s">
        <v>74</v>
      </c>
      <c r="D123" s="74" t="s">
        <v>11</v>
      </c>
      <c r="E123" s="62">
        <v>4</v>
      </c>
      <c r="F123" s="112">
        <v>0</v>
      </c>
      <c r="G123" s="41">
        <f t="shared" si="9"/>
        <v>0</v>
      </c>
      <c r="H123" s="42">
        <v>0</v>
      </c>
      <c r="I123" s="41">
        <f>H123*E123</f>
        <v>0</v>
      </c>
    </row>
    <row r="124" spans="2:9" ht="12.4" customHeight="1" x14ac:dyDescent="0.2">
      <c r="B124" s="88">
        <v>5</v>
      </c>
      <c r="C124" s="97" t="s">
        <v>76</v>
      </c>
      <c r="D124" s="15" t="s">
        <v>11</v>
      </c>
      <c r="E124" s="98">
        <v>4</v>
      </c>
      <c r="F124" s="112">
        <v>0</v>
      </c>
      <c r="G124" s="100">
        <f t="shared" si="9"/>
        <v>0</v>
      </c>
      <c r="H124" s="42">
        <v>0</v>
      </c>
      <c r="I124" s="100">
        <f>E124*H124</f>
        <v>0</v>
      </c>
    </row>
    <row r="125" spans="2:9" ht="12.4" customHeight="1" x14ac:dyDescent="0.2">
      <c r="B125" s="88">
        <v>6</v>
      </c>
      <c r="C125" s="105" t="s">
        <v>40</v>
      </c>
      <c r="D125" s="50" t="s">
        <v>11</v>
      </c>
      <c r="E125" s="111">
        <v>7</v>
      </c>
      <c r="F125" s="112">
        <v>0</v>
      </c>
      <c r="G125" s="115">
        <f t="shared" si="9"/>
        <v>0</v>
      </c>
      <c r="H125" s="42">
        <v>0</v>
      </c>
      <c r="I125" s="115">
        <f>E125*H125</f>
        <v>0</v>
      </c>
    </row>
    <row r="126" spans="2:9" ht="12.4" customHeight="1" x14ac:dyDescent="0.2">
      <c r="B126" s="88">
        <v>7</v>
      </c>
      <c r="C126" s="105" t="s">
        <v>79</v>
      </c>
      <c r="D126" s="50" t="s">
        <v>11</v>
      </c>
      <c r="E126" s="111">
        <v>8</v>
      </c>
      <c r="F126" s="112">
        <v>0</v>
      </c>
      <c r="G126" s="115">
        <f t="shared" si="9"/>
        <v>0</v>
      </c>
      <c r="H126" s="42">
        <v>0</v>
      </c>
      <c r="I126" s="115">
        <f>E126*H126</f>
        <v>0</v>
      </c>
    </row>
    <row r="127" spans="2:9" ht="12.4" customHeight="1" x14ac:dyDescent="0.2">
      <c r="B127" s="88">
        <v>8</v>
      </c>
      <c r="C127" s="91" t="s">
        <v>99</v>
      </c>
      <c r="D127" s="15" t="s">
        <v>11</v>
      </c>
      <c r="E127" s="110">
        <v>2</v>
      </c>
      <c r="F127" s="112">
        <v>0</v>
      </c>
      <c r="G127" s="18">
        <f t="shared" si="9"/>
        <v>0</v>
      </c>
      <c r="H127" s="42">
        <v>0</v>
      </c>
      <c r="I127" s="83">
        <f>E127*H127</f>
        <v>0</v>
      </c>
    </row>
    <row r="128" spans="2:9" ht="12.4" customHeight="1" x14ac:dyDescent="0.2">
      <c r="B128" s="88">
        <v>9</v>
      </c>
      <c r="C128" s="33" t="s">
        <v>31</v>
      </c>
      <c r="D128" s="15" t="s">
        <v>32</v>
      </c>
      <c r="E128" s="34">
        <v>3</v>
      </c>
      <c r="F128" s="112">
        <v>0</v>
      </c>
      <c r="G128" s="18">
        <f t="shared" si="9"/>
        <v>0</v>
      </c>
      <c r="H128" s="42">
        <v>0</v>
      </c>
      <c r="I128" s="18">
        <f>H128*E128</f>
        <v>0</v>
      </c>
    </row>
    <row r="129" spans="2:9" ht="12.4" customHeight="1" x14ac:dyDescent="0.2">
      <c r="B129" s="88">
        <v>10</v>
      </c>
      <c r="C129" s="104" t="s">
        <v>12</v>
      </c>
      <c r="D129" s="15"/>
      <c r="E129" s="34"/>
      <c r="F129" s="35"/>
      <c r="G129" s="18">
        <f>SUM(G120:G128)</f>
        <v>0</v>
      </c>
      <c r="H129" s="18"/>
      <c r="I129" s="18">
        <f>SUM(I120:I128)</f>
        <v>0</v>
      </c>
    </row>
    <row r="130" spans="2:9" ht="12.4" customHeight="1" x14ac:dyDescent="0.2">
      <c r="B130" s="88">
        <v>11</v>
      </c>
      <c r="C130" s="104" t="s">
        <v>15</v>
      </c>
      <c r="D130" s="15"/>
      <c r="E130" s="34"/>
      <c r="F130" s="35"/>
      <c r="G130" s="18"/>
      <c r="H130" s="18">
        <f>G129+I129</f>
        <v>0</v>
      </c>
      <c r="I130" s="18"/>
    </row>
    <row r="131" spans="2:9" ht="12.4" customHeight="1" x14ac:dyDescent="0.2">
      <c r="B131" s="15"/>
      <c r="C131" s="30" t="s">
        <v>103</v>
      </c>
      <c r="D131" s="15"/>
      <c r="E131" s="34"/>
      <c r="F131" s="35"/>
      <c r="G131" s="18"/>
      <c r="H131" s="18"/>
      <c r="I131" s="18"/>
    </row>
    <row r="132" spans="2:9" ht="12.4" customHeight="1" x14ac:dyDescent="0.2">
      <c r="B132" s="88">
        <v>1</v>
      </c>
      <c r="C132" s="101" t="s">
        <v>104</v>
      </c>
      <c r="D132" s="15" t="s">
        <v>11</v>
      </c>
      <c r="E132" s="98">
        <v>1</v>
      </c>
      <c r="F132" s="99">
        <v>0</v>
      </c>
      <c r="G132" s="102">
        <f t="shared" ref="G132:G140" si="10">F132*E132</f>
        <v>0</v>
      </c>
      <c r="H132" s="87">
        <v>0</v>
      </c>
      <c r="I132" s="103">
        <f>H132*E132</f>
        <v>0</v>
      </c>
    </row>
    <row r="133" spans="2:9" ht="12.4" customHeight="1" x14ac:dyDescent="0.2">
      <c r="B133" s="88">
        <v>2</v>
      </c>
      <c r="C133" s="97" t="s">
        <v>126</v>
      </c>
      <c r="D133" s="15" t="s">
        <v>11</v>
      </c>
      <c r="E133" s="98">
        <v>1</v>
      </c>
      <c r="F133" s="99">
        <v>0</v>
      </c>
      <c r="G133" s="100">
        <f t="shared" si="10"/>
        <v>0</v>
      </c>
      <c r="H133" s="87">
        <v>0</v>
      </c>
      <c r="I133" s="100">
        <f>E133*H133</f>
        <v>0</v>
      </c>
    </row>
    <row r="134" spans="2:9" ht="12.4" customHeight="1" x14ac:dyDescent="0.2">
      <c r="B134" s="88">
        <v>3</v>
      </c>
      <c r="C134" s="101" t="s">
        <v>75</v>
      </c>
      <c r="D134" s="74" t="s">
        <v>11</v>
      </c>
      <c r="E134" s="62">
        <v>1</v>
      </c>
      <c r="F134" s="99">
        <v>0</v>
      </c>
      <c r="G134" s="41">
        <f t="shared" si="10"/>
        <v>0</v>
      </c>
      <c r="H134" s="87">
        <v>0</v>
      </c>
      <c r="I134" s="41">
        <f>H134*E134</f>
        <v>0</v>
      </c>
    </row>
    <row r="135" spans="2:9" ht="12.4" customHeight="1" x14ac:dyDescent="0.2">
      <c r="B135" s="88">
        <v>4</v>
      </c>
      <c r="C135" s="101" t="s">
        <v>74</v>
      </c>
      <c r="D135" s="74" t="s">
        <v>11</v>
      </c>
      <c r="E135" s="62">
        <v>4</v>
      </c>
      <c r="F135" s="99">
        <v>0</v>
      </c>
      <c r="G135" s="41">
        <f t="shared" si="10"/>
        <v>0</v>
      </c>
      <c r="H135" s="87">
        <v>0</v>
      </c>
      <c r="I135" s="41">
        <f>H135*E135</f>
        <v>0</v>
      </c>
    </row>
    <row r="136" spans="2:9" ht="12.4" customHeight="1" x14ac:dyDescent="0.2">
      <c r="B136" s="88">
        <v>5</v>
      </c>
      <c r="C136" s="97" t="s">
        <v>76</v>
      </c>
      <c r="D136" s="15" t="s">
        <v>11</v>
      </c>
      <c r="E136" s="98">
        <v>4</v>
      </c>
      <c r="F136" s="99">
        <v>0</v>
      </c>
      <c r="G136" s="100">
        <f t="shared" si="10"/>
        <v>0</v>
      </c>
      <c r="H136" s="87">
        <v>0</v>
      </c>
      <c r="I136" s="100">
        <f>E136*H136</f>
        <v>0</v>
      </c>
    </row>
    <row r="137" spans="2:9" ht="12.4" customHeight="1" x14ac:dyDescent="0.2">
      <c r="B137" s="88">
        <v>6</v>
      </c>
      <c r="C137" s="105" t="s">
        <v>40</v>
      </c>
      <c r="D137" s="50" t="s">
        <v>11</v>
      </c>
      <c r="E137" s="111">
        <v>12</v>
      </c>
      <c r="F137" s="99">
        <v>0</v>
      </c>
      <c r="G137" s="115">
        <f t="shared" si="10"/>
        <v>0</v>
      </c>
      <c r="H137" s="87">
        <v>0</v>
      </c>
      <c r="I137" s="115">
        <f>E137*H137</f>
        <v>0</v>
      </c>
    </row>
    <row r="138" spans="2:9" ht="12.4" customHeight="1" x14ac:dyDescent="0.2">
      <c r="B138" s="88">
        <v>7</v>
      </c>
      <c r="C138" s="105" t="s">
        <v>79</v>
      </c>
      <c r="D138" s="50" t="s">
        <v>11</v>
      </c>
      <c r="E138" s="111">
        <v>10</v>
      </c>
      <c r="F138" s="99">
        <v>0</v>
      </c>
      <c r="G138" s="115">
        <f t="shared" si="10"/>
        <v>0</v>
      </c>
      <c r="H138" s="87">
        <v>0</v>
      </c>
      <c r="I138" s="115">
        <f>E138*H138</f>
        <v>0</v>
      </c>
    </row>
    <row r="139" spans="2:9" ht="12.4" customHeight="1" x14ac:dyDescent="0.2">
      <c r="B139" s="88">
        <v>8</v>
      </c>
      <c r="C139" s="91" t="s">
        <v>99</v>
      </c>
      <c r="D139" s="15" t="s">
        <v>11</v>
      </c>
      <c r="E139" s="110">
        <v>2</v>
      </c>
      <c r="F139" s="99">
        <v>0</v>
      </c>
      <c r="G139" s="18">
        <f t="shared" si="10"/>
        <v>0</v>
      </c>
      <c r="H139" s="87">
        <v>0</v>
      </c>
      <c r="I139" s="83">
        <f>E139*H139</f>
        <v>0</v>
      </c>
    </row>
    <row r="140" spans="2:9" ht="12.4" customHeight="1" x14ac:dyDescent="0.2">
      <c r="B140" s="88">
        <v>9</v>
      </c>
      <c r="C140" s="33" t="s">
        <v>31</v>
      </c>
      <c r="D140" s="15" t="s">
        <v>32</v>
      </c>
      <c r="E140" s="34">
        <v>3</v>
      </c>
      <c r="F140" s="35">
        <v>0</v>
      </c>
      <c r="G140" s="18">
        <f t="shared" si="10"/>
        <v>0</v>
      </c>
      <c r="H140" s="87">
        <v>0</v>
      </c>
      <c r="I140" s="18">
        <f>H140*E140</f>
        <v>0</v>
      </c>
    </row>
    <row r="141" spans="2:9" ht="12.4" customHeight="1" x14ac:dyDescent="0.2">
      <c r="B141" s="88">
        <v>10</v>
      </c>
      <c r="C141" s="104" t="s">
        <v>12</v>
      </c>
      <c r="D141" s="15"/>
      <c r="E141" s="34"/>
      <c r="F141" s="35"/>
      <c r="G141" s="18">
        <f>SUM(G132:G140)</f>
        <v>0</v>
      </c>
      <c r="H141" s="18"/>
      <c r="I141" s="18">
        <f>SUM(I132:I140)</f>
        <v>0</v>
      </c>
    </row>
    <row r="142" spans="2:9" ht="12.4" customHeight="1" x14ac:dyDescent="0.2">
      <c r="B142" s="88">
        <v>11</v>
      </c>
      <c r="C142" s="104" t="s">
        <v>15</v>
      </c>
      <c r="D142" s="15"/>
      <c r="E142" s="34"/>
      <c r="F142" s="35"/>
      <c r="G142" s="18"/>
      <c r="H142" s="18">
        <f>G141+I141</f>
        <v>0</v>
      </c>
      <c r="I142" s="18"/>
    </row>
    <row r="143" spans="2:9" ht="12.4" customHeight="1" x14ac:dyDescent="0.2">
      <c r="B143" s="15"/>
      <c r="C143" s="30" t="s">
        <v>105</v>
      </c>
      <c r="D143" s="15"/>
      <c r="E143" s="34"/>
      <c r="F143" s="35"/>
      <c r="G143" s="18"/>
      <c r="H143" s="18"/>
      <c r="I143" s="18"/>
    </row>
    <row r="144" spans="2:9" ht="12.4" customHeight="1" x14ac:dyDescent="0.2">
      <c r="B144" s="88">
        <v>1</v>
      </c>
      <c r="C144" s="101" t="s">
        <v>104</v>
      </c>
      <c r="D144" s="15" t="s">
        <v>11</v>
      </c>
      <c r="E144" s="98">
        <v>1</v>
      </c>
      <c r="F144" s="99">
        <v>0</v>
      </c>
      <c r="G144" s="102">
        <f t="shared" ref="G144:G152" si="11">F144*E144</f>
        <v>0</v>
      </c>
      <c r="H144" s="87">
        <v>0</v>
      </c>
      <c r="I144" s="103">
        <f>H144*E144</f>
        <v>0</v>
      </c>
    </row>
    <row r="145" spans="2:9" ht="12.4" customHeight="1" x14ac:dyDescent="0.2">
      <c r="B145" s="88">
        <v>2</v>
      </c>
      <c r="C145" s="97" t="s">
        <v>126</v>
      </c>
      <c r="D145" s="15" t="s">
        <v>11</v>
      </c>
      <c r="E145" s="98">
        <v>1</v>
      </c>
      <c r="F145" s="99">
        <v>0</v>
      </c>
      <c r="G145" s="100">
        <f t="shared" si="11"/>
        <v>0</v>
      </c>
      <c r="H145" s="87">
        <v>0</v>
      </c>
      <c r="I145" s="100">
        <f t="shared" ref="I145:I151" si="12">E145*H145</f>
        <v>0</v>
      </c>
    </row>
    <row r="146" spans="2:9" ht="12.4" customHeight="1" x14ac:dyDescent="0.2">
      <c r="B146" s="88">
        <v>3</v>
      </c>
      <c r="C146" s="105" t="s">
        <v>106</v>
      </c>
      <c r="D146" s="50" t="s">
        <v>11</v>
      </c>
      <c r="E146" s="111">
        <v>3</v>
      </c>
      <c r="F146" s="99">
        <v>0</v>
      </c>
      <c r="G146" s="115">
        <f t="shared" si="11"/>
        <v>0</v>
      </c>
      <c r="H146" s="87">
        <v>0</v>
      </c>
      <c r="I146" s="115">
        <f t="shared" si="12"/>
        <v>0</v>
      </c>
    </row>
    <row r="147" spans="2:9" ht="12.4" customHeight="1" x14ac:dyDescent="0.2">
      <c r="B147" s="88">
        <v>4</v>
      </c>
      <c r="C147" s="105" t="s">
        <v>107</v>
      </c>
      <c r="D147" s="50" t="s">
        <v>11</v>
      </c>
      <c r="E147" s="111">
        <v>6</v>
      </c>
      <c r="F147" s="99">
        <v>0</v>
      </c>
      <c r="G147" s="115">
        <f t="shared" si="11"/>
        <v>0</v>
      </c>
      <c r="H147" s="87">
        <v>0</v>
      </c>
      <c r="I147" s="115">
        <f t="shared" si="12"/>
        <v>0</v>
      </c>
    </row>
    <row r="148" spans="2:9" ht="12.4" customHeight="1" x14ac:dyDescent="0.2">
      <c r="B148" s="88">
        <v>5</v>
      </c>
      <c r="C148" s="105" t="s">
        <v>109</v>
      </c>
      <c r="D148" s="50" t="s">
        <v>11</v>
      </c>
      <c r="E148" s="111">
        <v>1</v>
      </c>
      <c r="F148" s="99">
        <v>0</v>
      </c>
      <c r="G148" s="115">
        <f t="shared" si="11"/>
        <v>0</v>
      </c>
      <c r="H148" s="87">
        <v>0</v>
      </c>
      <c r="I148" s="115">
        <f t="shared" si="12"/>
        <v>0</v>
      </c>
    </row>
    <row r="149" spans="2:9" ht="12.4" customHeight="1" x14ac:dyDescent="0.2">
      <c r="B149" s="88">
        <v>6</v>
      </c>
      <c r="C149" s="105" t="s">
        <v>40</v>
      </c>
      <c r="D149" s="50" t="s">
        <v>11</v>
      </c>
      <c r="E149" s="111">
        <v>2</v>
      </c>
      <c r="F149" s="99">
        <v>0</v>
      </c>
      <c r="G149" s="115">
        <f t="shared" si="11"/>
        <v>0</v>
      </c>
      <c r="H149" s="87">
        <v>0</v>
      </c>
      <c r="I149" s="115">
        <f t="shared" si="12"/>
        <v>0</v>
      </c>
    </row>
    <row r="150" spans="2:9" ht="12.4" customHeight="1" x14ac:dyDescent="0.2">
      <c r="B150" s="88">
        <v>7</v>
      </c>
      <c r="C150" s="97" t="s">
        <v>108</v>
      </c>
      <c r="D150" s="15" t="s">
        <v>11</v>
      </c>
      <c r="E150" s="98">
        <v>1</v>
      </c>
      <c r="F150" s="99">
        <v>0</v>
      </c>
      <c r="G150" s="100">
        <f t="shared" si="11"/>
        <v>0</v>
      </c>
      <c r="H150" s="87">
        <v>0</v>
      </c>
      <c r="I150" s="100">
        <f t="shared" si="12"/>
        <v>0</v>
      </c>
    </row>
    <row r="151" spans="2:9" ht="12.4" customHeight="1" x14ac:dyDescent="0.2">
      <c r="B151" s="88">
        <v>8</v>
      </c>
      <c r="C151" s="91" t="s">
        <v>99</v>
      </c>
      <c r="D151" s="15" t="s">
        <v>11</v>
      </c>
      <c r="E151" s="110">
        <v>2</v>
      </c>
      <c r="F151" s="99">
        <v>0</v>
      </c>
      <c r="G151" s="18">
        <f t="shared" si="11"/>
        <v>0</v>
      </c>
      <c r="H151" s="87">
        <v>0</v>
      </c>
      <c r="I151" s="83">
        <f t="shared" si="12"/>
        <v>0</v>
      </c>
    </row>
    <row r="152" spans="2:9" ht="12.4" customHeight="1" x14ac:dyDescent="0.2">
      <c r="B152" s="88">
        <v>9</v>
      </c>
      <c r="C152" s="33" t="s">
        <v>31</v>
      </c>
      <c r="D152" s="15" t="s">
        <v>32</v>
      </c>
      <c r="E152" s="34">
        <v>3</v>
      </c>
      <c r="F152" s="99">
        <v>0</v>
      </c>
      <c r="G152" s="18">
        <f t="shared" si="11"/>
        <v>0</v>
      </c>
      <c r="H152" s="87">
        <v>0</v>
      </c>
      <c r="I152" s="18">
        <f>H152*E152</f>
        <v>0</v>
      </c>
    </row>
    <row r="153" spans="2:9" ht="12.4" customHeight="1" x14ac:dyDescent="0.2">
      <c r="B153" s="88">
        <v>10</v>
      </c>
      <c r="C153" s="104" t="s">
        <v>12</v>
      </c>
      <c r="D153" s="15"/>
      <c r="E153" s="34"/>
      <c r="F153" s="35"/>
      <c r="G153" s="18">
        <f>SUM(G144:G152)</f>
        <v>0</v>
      </c>
      <c r="H153" s="18"/>
      <c r="I153" s="18">
        <f>SUM(I144:I152)</f>
        <v>0</v>
      </c>
    </row>
    <row r="154" spans="2:9" ht="12.4" customHeight="1" x14ac:dyDescent="0.2">
      <c r="B154" s="88">
        <v>11</v>
      </c>
      <c r="C154" s="104" t="s">
        <v>15</v>
      </c>
      <c r="D154" s="15"/>
      <c r="E154" s="34"/>
      <c r="F154" s="35"/>
      <c r="G154" s="18"/>
      <c r="H154" s="18">
        <f>G153+I153</f>
        <v>0</v>
      </c>
      <c r="I154" s="18"/>
    </row>
    <row r="155" spans="2:9" ht="12.4" customHeight="1" x14ac:dyDescent="0.2">
      <c r="B155" s="15"/>
      <c r="C155" s="30" t="s">
        <v>133</v>
      </c>
      <c r="D155" s="50"/>
      <c r="E155" s="44"/>
      <c r="F155" s="51"/>
      <c r="G155" s="41"/>
      <c r="H155" s="41"/>
      <c r="I155" s="41"/>
    </row>
    <row r="156" spans="2:9" ht="12.4" customHeight="1" x14ac:dyDescent="0.2">
      <c r="B156" s="88">
        <v>1</v>
      </c>
      <c r="C156" s="101" t="s">
        <v>134</v>
      </c>
      <c r="D156" s="50" t="s">
        <v>11</v>
      </c>
      <c r="E156" s="111">
        <v>1</v>
      </c>
      <c r="F156" s="112">
        <v>0</v>
      </c>
      <c r="G156" s="113">
        <f t="shared" ref="G156:G165" si="13">F156*E156</f>
        <v>0</v>
      </c>
      <c r="H156" s="42">
        <v>0</v>
      </c>
      <c r="I156" s="114">
        <f>H156*E156</f>
        <v>0</v>
      </c>
    </row>
    <row r="157" spans="2:9" ht="12.4" customHeight="1" x14ac:dyDescent="0.2">
      <c r="B157" s="88">
        <v>2</v>
      </c>
      <c r="C157" s="97" t="s">
        <v>126</v>
      </c>
      <c r="D157" s="15" t="s">
        <v>11</v>
      </c>
      <c r="E157" s="98">
        <v>1</v>
      </c>
      <c r="F157" s="112">
        <v>0</v>
      </c>
      <c r="G157" s="100">
        <f t="shared" si="13"/>
        <v>0</v>
      </c>
      <c r="H157" s="42">
        <v>0</v>
      </c>
      <c r="I157" s="100">
        <f t="shared" ref="I157:I164" si="14">E157*H157</f>
        <v>0</v>
      </c>
    </row>
    <row r="158" spans="2:9" ht="12.4" customHeight="1" x14ac:dyDescent="0.2">
      <c r="B158" s="88">
        <v>4</v>
      </c>
      <c r="C158" s="105" t="s">
        <v>40</v>
      </c>
      <c r="D158" s="50" t="s">
        <v>11</v>
      </c>
      <c r="E158" s="111">
        <v>8</v>
      </c>
      <c r="F158" s="112">
        <v>0</v>
      </c>
      <c r="G158" s="115">
        <f t="shared" si="13"/>
        <v>0</v>
      </c>
      <c r="H158" s="42">
        <v>0</v>
      </c>
      <c r="I158" s="115">
        <f t="shared" si="14"/>
        <v>0</v>
      </c>
    </row>
    <row r="159" spans="2:9" ht="12.4" customHeight="1" x14ac:dyDescent="0.2">
      <c r="B159" s="88">
        <v>6</v>
      </c>
      <c r="C159" s="105" t="s">
        <v>91</v>
      </c>
      <c r="D159" s="50" t="s">
        <v>11</v>
      </c>
      <c r="E159" s="111">
        <v>1</v>
      </c>
      <c r="F159" s="112">
        <v>0</v>
      </c>
      <c r="G159" s="115">
        <f t="shared" si="13"/>
        <v>0</v>
      </c>
      <c r="H159" s="42">
        <v>0</v>
      </c>
      <c r="I159" s="115">
        <f t="shared" si="14"/>
        <v>0</v>
      </c>
    </row>
    <row r="160" spans="2:9" ht="12.4" customHeight="1" x14ac:dyDescent="0.2">
      <c r="B160" s="88">
        <v>7</v>
      </c>
      <c r="C160" s="105" t="s">
        <v>55</v>
      </c>
      <c r="D160" s="15" t="s">
        <v>11</v>
      </c>
      <c r="E160" s="98">
        <v>8</v>
      </c>
      <c r="F160" s="112">
        <v>0</v>
      </c>
      <c r="G160" s="100">
        <f t="shared" si="13"/>
        <v>0</v>
      </c>
      <c r="H160" s="42">
        <v>0</v>
      </c>
      <c r="I160" s="103">
        <f t="shared" si="14"/>
        <v>0</v>
      </c>
    </row>
    <row r="161" spans="2:9" ht="12.4" customHeight="1" x14ac:dyDescent="0.2">
      <c r="B161" s="88">
        <v>8</v>
      </c>
      <c r="C161" s="105" t="s">
        <v>77</v>
      </c>
      <c r="D161" s="15" t="s">
        <v>11</v>
      </c>
      <c r="E161" s="98">
        <v>9</v>
      </c>
      <c r="F161" s="112">
        <v>0</v>
      </c>
      <c r="G161" s="100">
        <f t="shared" si="13"/>
        <v>0</v>
      </c>
      <c r="H161" s="42">
        <v>0</v>
      </c>
      <c r="I161" s="103">
        <f t="shared" si="14"/>
        <v>0</v>
      </c>
    </row>
    <row r="162" spans="2:9" ht="12.4" customHeight="1" x14ac:dyDescent="0.2">
      <c r="B162" s="88">
        <v>9</v>
      </c>
      <c r="C162" s="45" t="s">
        <v>62</v>
      </c>
      <c r="D162" s="106" t="s">
        <v>0</v>
      </c>
      <c r="E162" s="109">
        <v>5</v>
      </c>
      <c r="F162" s="112">
        <v>0</v>
      </c>
      <c r="G162" s="18">
        <f t="shared" si="13"/>
        <v>0</v>
      </c>
      <c r="H162" s="42">
        <v>0</v>
      </c>
      <c r="I162" s="83">
        <f t="shared" si="14"/>
        <v>0</v>
      </c>
    </row>
    <row r="163" spans="2:9" ht="12.4" customHeight="1" x14ac:dyDescent="0.2">
      <c r="B163" s="88">
        <v>10</v>
      </c>
      <c r="C163" s="91" t="s">
        <v>63</v>
      </c>
      <c r="D163" s="15" t="s">
        <v>11</v>
      </c>
      <c r="E163" s="110">
        <v>1</v>
      </c>
      <c r="F163" s="112">
        <v>0</v>
      </c>
      <c r="G163" s="18">
        <f t="shared" si="13"/>
        <v>0</v>
      </c>
      <c r="H163" s="42">
        <v>0</v>
      </c>
      <c r="I163" s="83">
        <f t="shared" si="14"/>
        <v>0</v>
      </c>
    </row>
    <row r="164" spans="2:9" ht="12.4" customHeight="1" x14ac:dyDescent="0.2">
      <c r="B164" s="88">
        <v>11</v>
      </c>
      <c r="C164" s="91" t="s">
        <v>72</v>
      </c>
      <c r="D164" s="15" t="s">
        <v>11</v>
      </c>
      <c r="E164" s="110">
        <v>1</v>
      </c>
      <c r="F164" s="112">
        <v>0</v>
      </c>
      <c r="G164" s="18">
        <f t="shared" si="13"/>
        <v>0</v>
      </c>
      <c r="H164" s="42">
        <v>0</v>
      </c>
      <c r="I164" s="83">
        <f t="shared" si="14"/>
        <v>0</v>
      </c>
    </row>
    <row r="165" spans="2:9" ht="12.4" customHeight="1" x14ac:dyDescent="0.2">
      <c r="B165" s="88">
        <v>12</v>
      </c>
      <c r="C165" s="33" t="s">
        <v>31</v>
      </c>
      <c r="D165" s="50" t="s">
        <v>32</v>
      </c>
      <c r="E165" s="44">
        <v>3</v>
      </c>
      <c r="F165" s="112">
        <v>0</v>
      </c>
      <c r="G165" s="41">
        <f t="shared" si="13"/>
        <v>0</v>
      </c>
      <c r="H165" s="42">
        <v>0</v>
      </c>
      <c r="I165" s="41">
        <f>H165*E165</f>
        <v>0</v>
      </c>
    </row>
    <row r="166" spans="2:9" ht="12.4" customHeight="1" x14ac:dyDescent="0.2">
      <c r="B166" s="88">
        <v>13</v>
      </c>
      <c r="C166" s="104" t="s">
        <v>12</v>
      </c>
      <c r="D166" s="50"/>
      <c r="E166" s="44"/>
      <c r="F166" s="51"/>
      <c r="G166" s="41">
        <f>SUM(G156:G165)</f>
        <v>0</v>
      </c>
      <c r="H166" s="41"/>
      <c r="I166" s="41">
        <f>SUM(I156:I165)</f>
        <v>0</v>
      </c>
    </row>
    <row r="167" spans="2:9" ht="12.4" customHeight="1" x14ac:dyDescent="0.2">
      <c r="B167" s="88">
        <v>14</v>
      </c>
      <c r="C167" s="104" t="s">
        <v>15</v>
      </c>
      <c r="D167" s="50"/>
      <c r="E167" s="44"/>
      <c r="F167" s="51"/>
      <c r="G167" s="41"/>
      <c r="H167" s="41">
        <f>G166+I166</f>
        <v>0</v>
      </c>
      <c r="I167" s="41"/>
    </row>
    <row r="168" spans="2:9" ht="12.4" customHeight="1" x14ac:dyDescent="0.2">
      <c r="B168" s="121"/>
      <c r="C168" s="124"/>
      <c r="D168" s="125"/>
      <c r="E168" s="126"/>
      <c r="F168" s="127"/>
      <c r="G168" s="128"/>
      <c r="H168" s="128"/>
      <c r="I168" s="128"/>
    </row>
    <row r="169" spans="2:9" ht="12.4" customHeight="1" x14ac:dyDescent="0.2">
      <c r="B169" s="121"/>
      <c r="C169" s="124"/>
      <c r="D169" s="125"/>
      <c r="E169" s="126"/>
      <c r="F169" s="127"/>
      <c r="G169" s="128"/>
      <c r="H169" s="128"/>
      <c r="I169" s="128"/>
    </row>
    <row r="170" spans="2:9" ht="15.75" x14ac:dyDescent="0.25">
      <c r="C170" s="5" t="s">
        <v>117</v>
      </c>
      <c r="D170" s="6"/>
      <c r="E170" s="7"/>
      <c r="F170" s="8"/>
      <c r="G170" s="123" t="s">
        <v>148</v>
      </c>
      <c r="H170" s="120" t="s">
        <v>121</v>
      </c>
    </row>
    <row r="171" spans="2:9" ht="15" x14ac:dyDescent="0.25">
      <c r="C171" s="117" t="s">
        <v>118</v>
      </c>
      <c r="D171" s="6"/>
      <c r="E171" s="7"/>
      <c r="F171" s="8"/>
      <c r="G171" s="123" t="s">
        <v>148</v>
      </c>
      <c r="H171" s="6"/>
    </row>
    <row r="172" spans="2:9" ht="15" x14ac:dyDescent="0.2">
      <c r="C172" s="118" t="s">
        <v>119</v>
      </c>
      <c r="D172" s="9"/>
      <c r="E172" s="10"/>
      <c r="F172" s="11"/>
      <c r="G172" s="123" t="s">
        <v>148</v>
      </c>
    </row>
    <row r="173" spans="2:9" ht="15" x14ac:dyDescent="0.2">
      <c r="C173" s="12" t="s">
        <v>120</v>
      </c>
      <c r="D173" s="12"/>
      <c r="E173" s="12"/>
      <c r="F173" s="12"/>
      <c r="G173" s="123" t="s">
        <v>148</v>
      </c>
      <c r="H173" s="12"/>
      <c r="I173" s="12"/>
    </row>
    <row r="174" spans="2:9" ht="15" x14ac:dyDescent="0.2">
      <c r="C174" s="118" t="s">
        <v>61</v>
      </c>
      <c r="D174" s="9"/>
      <c r="E174" s="10"/>
      <c r="F174" s="11"/>
      <c r="G174" s="123" t="s">
        <v>148</v>
      </c>
    </row>
    <row r="175" spans="2:9" ht="15" x14ac:dyDescent="0.2">
      <c r="C175" s="12" t="s">
        <v>38</v>
      </c>
      <c r="D175" s="13"/>
      <c r="G175" s="123" t="s">
        <v>148</v>
      </c>
    </row>
    <row r="176" spans="2:9" ht="15" x14ac:dyDescent="0.2">
      <c r="C176" s="12" t="s">
        <v>39</v>
      </c>
      <c r="D176" s="13"/>
      <c r="G176" s="123" t="s">
        <v>148</v>
      </c>
    </row>
    <row r="177" spans="2:9" ht="15" x14ac:dyDescent="0.2">
      <c r="C177" s="12"/>
      <c r="D177" s="13"/>
      <c r="G177" s="123"/>
      <c r="H177" s="14"/>
    </row>
    <row r="178" spans="2:9" x14ac:dyDescent="0.2">
      <c r="C178" s="12"/>
      <c r="D178" s="13"/>
      <c r="H178" s="14"/>
    </row>
    <row r="179" spans="2:9" ht="15" x14ac:dyDescent="0.2">
      <c r="B179" s="15"/>
      <c r="C179" s="119" t="s">
        <v>16</v>
      </c>
      <c r="D179" s="16"/>
      <c r="E179" s="17"/>
      <c r="F179" s="18"/>
      <c r="G179" s="18"/>
      <c r="H179" s="18"/>
      <c r="I179" s="123" t="s">
        <v>148</v>
      </c>
    </row>
    <row r="180" spans="2:9" ht="15" x14ac:dyDescent="0.2">
      <c r="B180" s="15">
        <v>1</v>
      </c>
      <c r="C180" s="19" t="s">
        <v>1</v>
      </c>
      <c r="D180" s="16"/>
      <c r="E180" s="17"/>
      <c r="F180" s="18">
        <f>G245</f>
        <v>0</v>
      </c>
      <c r="G180" s="18"/>
      <c r="H180" s="18"/>
      <c r="I180" s="123" t="s">
        <v>148</v>
      </c>
    </row>
    <row r="181" spans="2:9" ht="15" x14ac:dyDescent="0.2">
      <c r="B181" s="15">
        <v>2</v>
      </c>
      <c r="C181" s="19" t="s">
        <v>2</v>
      </c>
      <c r="D181" s="16"/>
      <c r="E181" s="17"/>
      <c r="F181" s="18">
        <f>F180*0.036</f>
        <v>0</v>
      </c>
      <c r="G181" s="18"/>
      <c r="H181" s="18"/>
      <c r="I181" s="123" t="s">
        <v>148</v>
      </c>
    </row>
    <row r="182" spans="2:9" ht="15" x14ac:dyDescent="0.2">
      <c r="B182" s="15">
        <v>3</v>
      </c>
      <c r="C182" s="19" t="s">
        <v>3</v>
      </c>
      <c r="D182" s="16"/>
      <c r="E182" s="17"/>
      <c r="F182" s="18">
        <f>F180*0.01</f>
        <v>0</v>
      </c>
      <c r="G182" s="18"/>
      <c r="H182" s="18"/>
      <c r="I182" s="129" t="s">
        <v>148</v>
      </c>
    </row>
    <row r="183" spans="2:9" ht="15" x14ac:dyDescent="0.2">
      <c r="B183" s="15">
        <v>4</v>
      </c>
      <c r="C183" s="19" t="s">
        <v>4</v>
      </c>
      <c r="D183" s="16"/>
      <c r="E183" s="17"/>
      <c r="F183" s="18"/>
      <c r="G183" s="18"/>
      <c r="H183" s="20">
        <f>I245</f>
        <v>0</v>
      </c>
      <c r="I183" s="129" t="s">
        <v>148</v>
      </c>
    </row>
    <row r="184" spans="2:9" ht="15" x14ac:dyDescent="0.2">
      <c r="B184" s="15">
        <v>5</v>
      </c>
      <c r="C184" s="19" t="s">
        <v>34</v>
      </c>
      <c r="D184" s="16"/>
      <c r="E184" s="17"/>
      <c r="F184" s="18"/>
      <c r="G184" s="18"/>
      <c r="H184" s="18">
        <f>H183*0.036</f>
        <v>0</v>
      </c>
      <c r="I184" s="129" t="s">
        <v>148</v>
      </c>
    </row>
    <row r="185" spans="2:9" ht="15" x14ac:dyDescent="0.2">
      <c r="B185" s="15">
        <v>6</v>
      </c>
      <c r="C185" s="19" t="s">
        <v>5</v>
      </c>
      <c r="D185" s="16"/>
      <c r="E185" s="17"/>
      <c r="F185" s="18">
        <f>SUM(F180:F184)</f>
        <v>0</v>
      </c>
      <c r="G185" s="18"/>
      <c r="H185" s="18">
        <f>SUM(H182:H184)</f>
        <v>0</v>
      </c>
      <c r="I185" s="129" t="s">
        <v>148</v>
      </c>
    </row>
    <row r="186" spans="2:9" ht="15" x14ac:dyDescent="0.2">
      <c r="B186" s="15">
        <v>7</v>
      </c>
      <c r="C186" s="19" t="s">
        <v>22</v>
      </c>
      <c r="D186" s="16"/>
      <c r="E186" s="17"/>
      <c r="F186" s="18"/>
      <c r="G186" s="18"/>
      <c r="H186" s="18">
        <v>0</v>
      </c>
      <c r="I186" s="129" t="s">
        <v>148</v>
      </c>
    </row>
    <row r="187" spans="2:9" ht="15" x14ac:dyDescent="0.2">
      <c r="B187" s="15">
        <v>8</v>
      </c>
      <c r="C187" s="19" t="s">
        <v>6</v>
      </c>
      <c r="D187" s="16"/>
      <c r="E187" s="17"/>
      <c r="F187" s="18"/>
      <c r="G187" s="18"/>
      <c r="H187" s="18">
        <f>I252</f>
        <v>0</v>
      </c>
      <c r="I187" s="129" t="s">
        <v>148</v>
      </c>
    </row>
    <row r="188" spans="2:9" ht="15" x14ac:dyDescent="0.2">
      <c r="B188" s="15">
        <v>9</v>
      </c>
      <c r="C188" s="19" t="s">
        <v>7</v>
      </c>
      <c r="D188" s="16"/>
      <c r="E188" s="17"/>
      <c r="F188" s="18"/>
      <c r="G188" s="18"/>
      <c r="H188" s="18">
        <f>F185+H185+H187+H186</f>
        <v>0</v>
      </c>
      <c r="I188" s="129" t="s">
        <v>148</v>
      </c>
    </row>
    <row r="189" spans="2:9" ht="15" x14ac:dyDescent="0.2">
      <c r="B189" s="15">
        <v>10</v>
      </c>
      <c r="C189" s="21" t="s">
        <v>45</v>
      </c>
      <c r="D189" s="22"/>
      <c r="E189" s="23"/>
      <c r="F189" s="24"/>
      <c r="G189" s="24"/>
      <c r="H189" s="25">
        <f>H188*0.024</f>
        <v>0</v>
      </c>
      <c r="I189" s="129" t="s">
        <v>148</v>
      </c>
    </row>
    <row r="190" spans="2:9" ht="15" x14ac:dyDescent="0.2">
      <c r="B190" s="15">
        <v>11</v>
      </c>
      <c r="C190" s="19" t="s">
        <v>60</v>
      </c>
      <c r="D190" s="16"/>
      <c r="E190" s="17"/>
      <c r="G190" s="18">
        <f>H188+H189</f>
        <v>0</v>
      </c>
      <c r="H190" s="18"/>
      <c r="I190" s="129" t="s">
        <v>148</v>
      </c>
    </row>
    <row r="191" spans="2:9" x14ac:dyDescent="0.2">
      <c r="B191" s="15"/>
      <c r="C191" s="19"/>
      <c r="D191" s="16"/>
      <c r="E191" s="17"/>
      <c r="F191" s="18"/>
      <c r="G191" s="18"/>
      <c r="H191" s="18"/>
      <c r="I191" s="18"/>
    </row>
    <row r="192" spans="2:9" x14ac:dyDescent="0.2">
      <c r="B192" s="15"/>
      <c r="C192" s="19"/>
      <c r="D192" s="16"/>
      <c r="E192" s="17"/>
      <c r="F192" s="18"/>
      <c r="G192" s="18"/>
      <c r="H192" s="18"/>
      <c r="I192" s="18"/>
    </row>
    <row r="193" spans="2:9" x14ac:dyDescent="0.2">
      <c r="B193" s="15"/>
      <c r="C193" s="19" t="s">
        <v>18</v>
      </c>
      <c r="D193" s="16"/>
      <c r="E193" s="17"/>
      <c r="F193" s="18"/>
      <c r="G193" s="18"/>
      <c r="H193" s="18"/>
      <c r="I193" s="18"/>
    </row>
    <row r="194" spans="2:9" x14ac:dyDescent="0.2">
      <c r="B194" s="15"/>
      <c r="C194" s="19" t="s">
        <v>19</v>
      </c>
      <c r="D194" s="16"/>
      <c r="E194" s="17"/>
      <c r="F194" s="18"/>
      <c r="G194" s="18"/>
      <c r="H194" s="18"/>
      <c r="I194" s="18"/>
    </row>
    <row r="195" spans="2:9" x14ac:dyDescent="0.2">
      <c r="B195" s="15"/>
      <c r="C195" s="19"/>
      <c r="D195" s="16"/>
      <c r="E195" s="17"/>
      <c r="F195" s="18"/>
      <c r="G195" s="18"/>
      <c r="H195" s="18"/>
      <c r="I195" s="18"/>
    </row>
    <row r="196" spans="2:9" x14ac:dyDescent="0.2">
      <c r="B196" s="26"/>
      <c r="C196" s="26"/>
      <c r="D196" s="27"/>
      <c r="E196" s="28"/>
      <c r="F196" s="29"/>
      <c r="G196" s="29" t="s">
        <v>23</v>
      </c>
      <c r="H196" s="29"/>
      <c r="I196" s="29"/>
    </row>
    <row r="197" spans="2:9" x14ac:dyDescent="0.2">
      <c r="B197" s="27" t="s">
        <v>8</v>
      </c>
      <c r="C197" s="26" t="s">
        <v>9</v>
      </c>
      <c r="D197" s="27" t="s">
        <v>10</v>
      </c>
      <c r="E197" s="28" t="s">
        <v>24</v>
      </c>
      <c r="F197" s="29" t="s">
        <v>25</v>
      </c>
      <c r="G197" s="29"/>
      <c r="H197" s="29" t="s">
        <v>26</v>
      </c>
      <c r="I197" s="29"/>
    </row>
    <row r="198" spans="2:9" x14ac:dyDescent="0.2">
      <c r="B198" s="26"/>
      <c r="C198" s="30" t="s">
        <v>49</v>
      </c>
      <c r="D198" s="27"/>
      <c r="E198" s="28"/>
      <c r="F198" s="29" t="s">
        <v>27</v>
      </c>
      <c r="G198" s="29" t="s">
        <v>28</v>
      </c>
      <c r="H198" s="29" t="s">
        <v>29</v>
      </c>
      <c r="I198" s="29" t="s">
        <v>28</v>
      </c>
    </row>
    <row r="199" spans="2:9" x14ac:dyDescent="0.2">
      <c r="B199" s="26"/>
      <c r="C199" s="31" t="s">
        <v>114</v>
      </c>
      <c r="D199" s="27"/>
      <c r="E199" s="28"/>
      <c r="F199" s="29"/>
      <c r="G199" s="29"/>
      <c r="H199" s="29"/>
      <c r="I199" s="29"/>
    </row>
    <row r="200" spans="2:9" x14ac:dyDescent="0.2">
      <c r="B200" s="26"/>
      <c r="C200" s="32" t="s">
        <v>115</v>
      </c>
      <c r="D200" s="27"/>
      <c r="E200" s="28"/>
      <c r="F200" s="29"/>
      <c r="G200" s="29"/>
      <c r="H200" s="29"/>
      <c r="I200" s="29"/>
    </row>
    <row r="201" spans="2:9" x14ac:dyDescent="0.2">
      <c r="B201" s="15">
        <v>3</v>
      </c>
      <c r="C201" s="33" t="s">
        <v>146</v>
      </c>
      <c r="D201" s="15" t="s">
        <v>11</v>
      </c>
      <c r="E201" s="34">
        <v>1</v>
      </c>
      <c r="F201" s="35">
        <f>H264</f>
        <v>0</v>
      </c>
      <c r="G201" s="18">
        <f t="shared" ref="G201:G237" si="15">F201*E201</f>
        <v>0</v>
      </c>
      <c r="H201" s="18">
        <v>0</v>
      </c>
      <c r="I201" s="18">
        <f>E201*H201</f>
        <v>0</v>
      </c>
    </row>
    <row r="202" spans="2:9" x14ac:dyDescent="0.2">
      <c r="B202" s="15">
        <v>6</v>
      </c>
      <c r="C202" s="33" t="s">
        <v>147</v>
      </c>
      <c r="D202" s="15" t="s">
        <v>11</v>
      </c>
      <c r="E202" s="34">
        <v>1</v>
      </c>
      <c r="F202" s="35">
        <f>H277</f>
        <v>0</v>
      </c>
      <c r="G202" s="18">
        <f t="shared" si="15"/>
        <v>0</v>
      </c>
      <c r="H202" s="18">
        <v>0</v>
      </c>
      <c r="I202" s="18">
        <f>E202*H202</f>
        <v>0</v>
      </c>
    </row>
    <row r="203" spans="2:9" x14ac:dyDescent="0.2">
      <c r="B203" s="15">
        <v>8</v>
      </c>
      <c r="C203" s="45" t="s">
        <v>116</v>
      </c>
      <c r="D203" s="106" t="s">
        <v>11</v>
      </c>
      <c r="E203" s="109">
        <v>2</v>
      </c>
      <c r="F203" s="108">
        <v>0</v>
      </c>
      <c r="G203" s="18">
        <f t="shared" si="15"/>
        <v>0</v>
      </c>
      <c r="H203" s="18">
        <v>0</v>
      </c>
      <c r="I203" s="100">
        <f>E203*H203</f>
        <v>0</v>
      </c>
    </row>
    <row r="204" spans="2:9" x14ac:dyDescent="0.2">
      <c r="B204" s="15">
        <v>12</v>
      </c>
      <c r="C204" s="37" t="s">
        <v>70</v>
      </c>
      <c r="D204" s="38" t="s">
        <v>0</v>
      </c>
      <c r="E204" s="34">
        <v>40</v>
      </c>
      <c r="F204" s="108">
        <v>0</v>
      </c>
      <c r="G204" s="41">
        <f t="shared" si="15"/>
        <v>0</v>
      </c>
      <c r="H204" s="18">
        <v>0</v>
      </c>
      <c r="I204" s="42">
        <f>H204*E204</f>
        <v>0</v>
      </c>
    </row>
    <row r="205" spans="2:9" x14ac:dyDescent="0.2">
      <c r="B205" s="15">
        <v>14</v>
      </c>
      <c r="C205" s="36" t="s">
        <v>64</v>
      </c>
      <c r="D205" s="43" t="s">
        <v>0</v>
      </c>
      <c r="E205" s="44">
        <v>220</v>
      </c>
      <c r="F205" s="108">
        <v>0</v>
      </c>
      <c r="G205" s="41">
        <f t="shared" si="15"/>
        <v>0</v>
      </c>
      <c r="H205" s="18">
        <v>0</v>
      </c>
      <c r="I205" s="41">
        <f>E205*H205</f>
        <v>0</v>
      </c>
    </row>
    <row r="206" spans="2:9" x14ac:dyDescent="0.2">
      <c r="B206" s="15">
        <v>15</v>
      </c>
      <c r="C206" s="36" t="s">
        <v>65</v>
      </c>
      <c r="D206" s="43" t="s">
        <v>0</v>
      </c>
      <c r="E206" s="44">
        <v>1100</v>
      </c>
      <c r="F206" s="108">
        <v>0</v>
      </c>
      <c r="G206" s="41">
        <f t="shared" si="15"/>
        <v>0</v>
      </c>
      <c r="H206" s="18">
        <v>0</v>
      </c>
      <c r="I206" s="41">
        <f>E206*H206</f>
        <v>0</v>
      </c>
    </row>
    <row r="207" spans="2:9" x14ac:dyDescent="0.2">
      <c r="B207" s="15">
        <v>16</v>
      </c>
      <c r="C207" s="37" t="s">
        <v>89</v>
      </c>
      <c r="D207" s="38" t="s">
        <v>0</v>
      </c>
      <c r="E207" s="39">
        <v>46</v>
      </c>
      <c r="F207" s="108">
        <v>0</v>
      </c>
      <c r="G207" s="41">
        <f t="shared" si="15"/>
        <v>0</v>
      </c>
      <c r="H207" s="18">
        <v>0</v>
      </c>
      <c r="I207" s="42">
        <f>H207*E207</f>
        <v>0</v>
      </c>
    </row>
    <row r="208" spans="2:9" x14ac:dyDescent="0.2">
      <c r="B208" s="15">
        <v>17</v>
      </c>
      <c r="C208" s="37" t="s">
        <v>35</v>
      </c>
      <c r="D208" s="38" t="s">
        <v>0</v>
      </c>
      <c r="E208" s="39">
        <v>850</v>
      </c>
      <c r="F208" s="108">
        <v>0</v>
      </c>
      <c r="G208" s="41">
        <f t="shared" si="15"/>
        <v>0</v>
      </c>
      <c r="H208" s="18">
        <v>0</v>
      </c>
      <c r="I208" s="42">
        <f>H208*E208</f>
        <v>0</v>
      </c>
    </row>
    <row r="209" spans="2:9" x14ac:dyDescent="0.2">
      <c r="B209" s="15">
        <v>18</v>
      </c>
      <c r="C209" s="33" t="s">
        <v>36</v>
      </c>
      <c r="D209" s="38" t="s">
        <v>0</v>
      </c>
      <c r="E209" s="39">
        <v>250</v>
      </c>
      <c r="F209" s="108">
        <v>0</v>
      </c>
      <c r="G209" s="41">
        <f t="shared" si="15"/>
        <v>0</v>
      </c>
      <c r="H209" s="18">
        <v>0</v>
      </c>
      <c r="I209" s="42">
        <f>H209*E209</f>
        <v>0</v>
      </c>
    </row>
    <row r="210" spans="2:9" x14ac:dyDescent="0.2">
      <c r="B210" s="15">
        <v>19</v>
      </c>
      <c r="C210" s="33" t="s">
        <v>37</v>
      </c>
      <c r="D210" s="38" t="s">
        <v>0</v>
      </c>
      <c r="E210" s="39">
        <v>220</v>
      </c>
      <c r="F210" s="108">
        <v>0</v>
      </c>
      <c r="G210" s="41">
        <f t="shared" si="15"/>
        <v>0</v>
      </c>
      <c r="H210" s="18">
        <v>0</v>
      </c>
      <c r="I210" s="42">
        <f>H210*E210</f>
        <v>0</v>
      </c>
    </row>
    <row r="211" spans="2:9" x14ac:dyDescent="0.2">
      <c r="B211" s="15">
        <v>21</v>
      </c>
      <c r="C211" s="45" t="s">
        <v>42</v>
      </c>
      <c r="D211" s="48" t="s">
        <v>0</v>
      </c>
      <c r="E211" s="47">
        <v>65</v>
      </c>
      <c r="F211" s="108">
        <v>0</v>
      </c>
      <c r="G211" s="41">
        <f t="shared" si="15"/>
        <v>0</v>
      </c>
      <c r="H211" s="18">
        <v>0</v>
      </c>
      <c r="I211" s="49">
        <f>E211*H211</f>
        <v>0</v>
      </c>
    </row>
    <row r="212" spans="2:9" x14ac:dyDescent="0.2">
      <c r="B212" s="15">
        <v>22</v>
      </c>
      <c r="C212" s="122" t="s">
        <v>153</v>
      </c>
      <c r="D212" s="57" t="s">
        <v>11</v>
      </c>
      <c r="E212" s="39">
        <v>116</v>
      </c>
      <c r="F212" s="108">
        <v>0</v>
      </c>
      <c r="G212" s="41">
        <f t="shared" si="15"/>
        <v>0</v>
      </c>
      <c r="H212" s="18">
        <v>0</v>
      </c>
      <c r="I212" s="58">
        <f>E212*H212</f>
        <v>0</v>
      </c>
    </row>
    <row r="213" spans="2:9" x14ac:dyDescent="0.2">
      <c r="B213" s="15">
        <v>23</v>
      </c>
      <c r="C213" s="59" t="s">
        <v>66</v>
      </c>
      <c r="D213" s="57" t="s">
        <v>11</v>
      </c>
      <c r="E213" s="39">
        <v>11</v>
      </c>
      <c r="F213" s="108">
        <v>0</v>
      </c>
      <c r="G213" s="41">
        <f t="shared" si="15"/>
        <v>0</v>
      </c>
      <c r="H213" s="18">
        <v>0</v>
      </c>
      <c r="I213" s="41">
        <f>E213*H213</f>
        <v>0</v>
      </c>
    </row>
    <row r="214" spans="2:9" x14ac:dyDescent="0.2">
      <c r="B214" s="15">
        <v>24</v>
      </c>
      <c r="C214" s="60" t="s">
        <v>56</v>
      </c>
      <c r="D214" s="61" t="s">
        <v>11</v>
      </c>
      <c r="E214" s="62">
        <v>1</v>
      </c>
      <c r="F214" s="108">
        <v>0</v>
      </c>
      <c r="G214" s="63">
        <f t="shared" si="15"/>
        <v>0</v>
      </c>
      <c r="H214" s="18">
        <v>0</v>
      </c>
      <c r="I214" s="64">
        <f>E214*H214</f>
        <v>0</v>
      </c>
    </row>
    <row r="215" spans="2:9" x14ac:dyDescent="0.2">
      <c r="B215" s="15">
        <v>25</v>
      </c>
      <c r="C215" s="65" t="s">
        <v>90</v>
      </c>
      <c r="D215" s="66" t="s">
        <v>11</v>
      </c>
      <c r="E215" s="67">
        <v>9</v>
      </c>
      <c r="F215" s="108">
        <v>0</v>
      </c>
      <c r="G215" s="40">
        <f t="shared" si="15"/>
        <v>0</v>
      </c>
      <c r="H215" s="18">
        <v>0</v>
      </c>
      <c r="I215" s="40">
        <f>E215*H215</f>
        <v>0</v>
      </c>
    </row>
    <row r="216" spans="2:9" x14ac:dyDescent="0.2">
      <c r="B216" s="15">
        <v>26</v>
      </c>
      <c r="C216" s="68" t="s">
        <v>48</v>
      </c>
      <c r="D216" s="69" t="s">
        <v>11</v>
      </c>
      <c r="E216" s="70">
        <v>9</v>
      </c>
      <c r="F216" s="108">
        <v>0</v>
      </c>
      <c r="G216" s="41">
        <f t="shared" si="15"/>
        <v>0</v>
      </c>
      <c r="H216" s="18">
        <v>0</v>
      </c>
      <c r="I216" s="71">
        <f t="shared" ref="I216:I225" si="16">H216*E216</f>
        <v>0</v>
      </c>
    </row>
    <row r="217" spans="2:9" x14ac:dyDescent="0.2">
      <c r="B217" s="15">
        <v>27</v>
      </c>
      <c r="C217" s="72" t="s">
        <v>85</v>
      </c>
      <c r="D217" s="66" t="s">
        <v>11</v>
      </c>
      <c r="E217" s="67">
        <v>6</v>
      </c>
      <c r="F217" s="108">
        <v>0</v>
      </c>
      <c r="G217" s="73">
        <f t="shared" si="15"/>
        <v>0</v>
      </c>
      <c r="H217" s="18">
        <v>0</v>
      </c>
      <c r="I217" s="73">
        <f t="shared" si="16"/>
        <v>0</v>
      </c>
    </row>
    <row r="218" spans="2:9" x14ac:dyDescent="0.2">
      <c r="B218" s="15">
        <v>28</v>
      </c>
      <c r="C218" s="72" t="s">
        <v>84</v>
      </c>
      <c r="D218" s="66" t="s">
        <v>11</v>
      </c>
      <c r="E218" s="67">
        <v>1</v>
      </c>
      <c r="F218" s="108">
        <v>0</v>
      </c>
      <c r="G218" s="73">
        <f t="shared" si="15"/>
        <v>0</v>
      </c>
      <c r="H218" s="18">
        <v>0</v>
      </c>
      <c r="I218" s="73">
        <f t="shared" si="16"/>
        <v>0</v>
      </c>
    </row>
    <row r="219" spans="2:9" x14ac:dyDescent="0.2">
      <c r="B219" s="15">
        <v>29</v>
      </c>
      <c r="C219" s="72" t="s">
        <v>83</v>
      </c>
      <c r="D219" s="66" t="s">
        <v>11</v>
      </c>
      <c r="E219" s="67">
        <v>12</v>
      </c>
      <c r="F219" s="108">
        <v>0</v>
      </c>
      <c r="G219" s="73">
        <f t="shared" si="15"/>
        <v>0</v>
      </c>
      <c r="H219" s="18">
        <v>0</v>
      </c>
      <c r="I219" s="73">
        <f t="shared" si="16"/>
        <v>0</v>
      </c>
    </row>
    <row r="220" spans="2:9" x14ac:dyDescent="0.2">
      <c r="B220" s="15">
        <v>30</v>
      </c>
      <c r="C220" s="33" t="s">
        <v>82</v>
      </c>
      <c r="D220" s="66" t="s">
        <v>11</v>
      </c>
      <c r="E220" s="67">
        <v>8</v>
      </c>
      <c r="F220" s="108">
        <v>0</v>
      </c>
      <c r="G220" s="73">
        <f t="shared" si="15"/>
        <v>0</v>
      </c>
      <c r="H220" s="18">
        <v>0</v>
      </c>
      <c r="I220" s="73">
        <f t="shared" si="16"/>
        <v>0</v>
      </c>
    </row>
    <row r="221" spans="2:9" x14ac:dyDescent="0.2">
      <c r="B221" s="15">
        <v>31</v>
      </c>
      <c r="C221" s="33" t="s">
        <v>81</v>
      </c>
      <c r="D221" s="66" t="s">
        <v>11</v>
      </c>
      <c r="E221" s="67">
        <v>12</v>
      </c>
      <c r="F221" s="108">
        <v>0</v>
      </c>
      <c r="G221" s="73">
        <f t="shared" si="15"/>
        <v>0</v>
      </c>
      <c r="H221" s="18">
        <v>0</v>
      </c>
      <c r="I221" s="73">
        <f t="shared" si="16"/>
        <v>0</v>
      </c>
    </row>
    <row r="222" spans="2:9" x14ac:dyDescent="0.2">
      <c r="B222" s="15">
        <v>32</v>
      </c>
      <c r="C222" s="33" t="s">
        <v>135</v>
      </c>
      <c r="D222" s="74" t="s">
        <v>11</v>
      </c>
      <c r="E222" s="75">
        <v>20</v>
      </c>
      <c r="F222" s="108">
        <v>0</v>
      </c>
      <c r="G222" s="77">
        <f t="shared" si="15"/>
        <v>0</v>
      </c>
      <c r="H222" s="18">
        <v>0</v>
      </c>
      <c r="I222" s="76">
        <f t="shared" si="16"/>
        <v>0</v>
      </c>
    </row>
    <row r="223" spans="2:9" x14ac:dyDescent="0.2">
      <c r="B223" s="15">
        <v>33</v>
      </c>
      <c r="C223" s="33" t="s">
        <v>57</v>
      </c>
      <c r="D223" s="74" t="s">
        <v>11</v>
      </c>
      <c r="E223" s="75">
        <v>5</v>
      </c>
      <c r="F223" s="108">
        <v>0</v>
      </c>
      <c r="G223" s="77">
        <f t="shared" si="15"/>
        <v>0</v>
      </c>
      <c r="H223" s="18">
        <v>0</v>
      </c>
      <c r="I223" s="76">
        <f t="shared" si="16"/>
        <v>0</v>
      </c>
    </row>
    <row r="224" spans="2:9" x14ac:dyDescent="0.2">
      <c r="B224" s="15">
        <v>34</v>
      </c>
      <c r="C224" s="33" t="s">
        <v>67</v>
      </c>
      <c r="D224" s="74" t="s">
        <v>11</v>
      </c>
      <c r="E224" s="75">
        <v>37</v>
      </c>
      <c r="F224" s="108">
        <v>0</v>
      </c>
      <c r="G224" s="77">
        <f t="shared" si="15"/>
        <v>0</v>
      </c>
      <c r="H224" s="18">
        <v>0</v>
      </c>
      <c r="I224" s="76">
        <f t="shared" si="16"/>
        <v>0</v>
      </c>
    </row>
    <row r="225" spans="2:9" x14ac:dyDescent="0.2">
      <c r="B225" s="15">
        <v>35</v>
      </c>
      <c r="C225" s="33" t="s">
        <v>86</v>
      </c>
      <c r="D225" s="74" t="s">
        <v>11</v>
      </c>
      <c r="E225" s="75">
        <v>5</v>
      </c>
      <c r="F225" s="108">
        <v>0</v>
      </c>
      <c r="G225" s="77">
        <f t="shared" si="15"/>
        <v>0</v>
      </c>
      <c r="H225" s="18">
        <v>0</v>
      </c>
      <c r="I225" s="76">
        <f t="shared" si="16"/>
        <v>0</v>
      </c>
    </row>
    <row r="226" spans="2:9" x14ac:dyDescent="0.2">
      <c r="B226" s="15">
        <v>36</v>
      </c>
      <c r="C226" s="78" t="s">
        <v>69</v>
      </c>
      <c r="D226" s="79" t="s">
        <v>11</v>
      </c>
      <c r="E226" s="80">
        <v>4</v>
      </c>
      <c r="F226" s="108">
        <v>0</v>
      </c>
      <c r="G226" s="51">
        <f t="shared" si="15"/>
        <v>0</v>
      </c>
      <c r="H226" s="18">
        <v>0</v>
      </c>
      <c r="I226" s="51">
        <f>E226*H226</f>
        <v>0</v>
      </c>
    </row>
    <row r="227" spans="2:9" x14ac:dyDescent="0.2">
      <c r="B227" s="15">
        <v>37</v>
      </c>
      <c r="C227" s="45" t="s">
        <v>43</v>
      </c>
      <c r="D227" s="48" t="s">
        <v>11</v>
      </c>
      <c r="E227" s="47">
        <v>22</v>
      </c>
      <c r="F227" s="108">
        <v>0</v>
      </c>
      <c r="G227" s="41">
        <f t="shared" si="15"/>
        <v>0</v>
      </c>
      <c r="H227" s="18">
        <v>0</v>
      </c>
      <c r="I227" s="49">
        <f>E227*H227</f>
        <v>0</v>
      </c>
    </row>
    <row r="228" spans="2:9" x14ac:dyDescent="0.2">
      <c r="B228" s="15">
        <v>38</v>
      </c>
      <c r="C228" s="33" t="s">
        <v>95</v>
      </c>
      <c r="D228" s="50" t="s">
        <v>11</v>
      </c>
      <c r="E228" s="44">
        <v>2</v>
      </c>
      <c r="F228" s="108">
        <v>0</v>
      </c>
      <c r="G228" s="41">
        <f t="shared" si="15"/>
        <v>0</v>
      </c>
      <c r="H228" s="18">
        <v>0</v>
      </c>
      <c r="I228" s="41">
        <f>E228*H228</f>
        <v>0</v>
      </c>
    </row>
    <row r="229" spans="2:9" x14ac:dyDescent="0.2">
      <c r="B229" s="15">
        <v>39</v>
      </c>
      <c r="C229" s="52" t="s">
        <v>58</v>
      </c>
      <c r="D229" s="53" t="s">
        <v>0</v>
      </c>
      <c r="E229" s="54">
        <v>26</v>
      </c>
      <c r="F229" s="108">
        <v>0</v>
      </c>
      <c r="G229" s="41">
        <f t="shared" si="15"/>
        <v>0</v>
      </c>
      <c r="H229" s="18">
        <v>0</v>
      </c>
      <c r="I229" s="56">
        <f>H229*E229</f>
        <v>0</v>
      </c>
    </row>
    <row r="230" spans="2:9" x14ac:dyDescent="0.2">
      <c r="B230" s="15">
        <v>41</v>
      </c>
      <c r="C230" s="45" t="s">
        <v>41</v>
      </c>
      <c r="D230" s="48" t="s">
        <v>11</v>
      </c>
      <c r="E230" s="81">
        <v>32</v>
      </c>
      <c r="F230" s="108">
        <v>0</v>
      </c>
      <c r="G230" s="49">
        <f t="shared" si="15"/>
        <v>0</v>
      </c>
      <c r="H230" s="18">
        <v>0</v>
      </c>
      <c r="I230" s="49">
        <f t="shared" ref="I230:I243" si="17">E230*H230</f>
        <v>0</v>
      </c>
    </row>
    <row r="231" spans="2:9" x14ac:dyDescent="0.2">
      <c r="B231" s="15">
        <v>45</v>
      </c>
      <c r="C231" s="60" t="s">
        <v>87</v>
      </c>
      <c r="D231" s="50" t="s">
        <v>11</v>
      </c>
      <c r="E231" s="81">
        <v>4</v>
      </c>
      <c r="F231" s="108">
        <v>0</v>
      </c>
      <c r="G231" s="41">
        <f t="shared" si="15"/>
        <v>0</v>
      </c>
      <c r="H231" s="18">
        <v>0</v>
      </c>
      <c r="I231" s="41">
        <f t="shared" si="17"/>
        <v>0</v>
      </c>
    </row>
    <row r="232" spans="2:9" x14ac:dyDescent="0.2">
      <c r="B232" s="15">
        <v>47</v>
      </c>
      <c r="C232" s="60" t="s">
        <v>53</v>
      </c>
      <c r="D232" s="50" t="s">
        <v>11</v>
      </c>
      <c r="E232" s="81">
        <v>25</v>
      </c>
      <c r="F232" s="108">
        <v>0</v>
      </c>
      <c r="G232" s="41">
        <f t="shared" si="15"/>
        <v>0</v>
      </c>
      <c r="H232" s="18">
        <v>0</v>
      </c>
      <c r="I232" s="41">
        <f t="shared" si="17"/>
        <v>0</v>
      </c>
    </row>
    <row r="233" spans="2:9" x14ac:dyDescent="0.2">
      <c r="B233" s="15">
        <v>48</v>
      </c>
      <c r="C233" s="33" t="s">
        <v>17</v>
      </c>
      <c r="D233" s="50" t="s">
        <v>11</v>
      </c>
      <c r="E233" s="81">
        <v>37</v>
      </c>
      <c r="F233" s="108">
        <v>0</v>
      </c>
      <c r="G233" s="41">
        <f t="shared" si="15"/>
        <v>0</v>
      </c>
      <c r="H233" s="18">
        <v>0</v>
      </c>
      <c r="I233" s="41">
        <f t="shared" si="17"/>
        <v>0</v>
      </c>
    </row>
    <row r="234" spans="2:9" x14ac:dyDescent="0.2">
      <c r="B234" s="15">
        <v>49</v>
      </c>
      <c r="C234" s="37" t="s">
        <v>46</v>
      </c>
      <c r="D234" s="50" t="s">
        <v>11</v>
      </c>
      <c r="E234" s="81">
        <v>56</v>
      </c>
      <c r="F234" s="108">
        <v>0</v>
      </c>
      <c r="G234" s="41">
        <f t="shared" si="15"/>
        <v>0</v>
      </c>
      <c r="H234" s="18">
        <v>0</v>
      </c>
      <c r="I234" s="41">
        <f t="shared" si="17"/>
        <v>0</v>
      </c>
    </row>
    <row r="235" spans="2:9" x14ac:dyDescent="0.2">
      <c r="B235" s="15">
        <v>50</v>
      </c>
      <c r="C235" s="33" t="s">
        <v>54</v>
      </c>
      <c r="D235" s="50" t="s">
        <v>11</v>
      </c>
      <c r="E235" s="81">
        <v>16</v>
      </c>
      <c r="F235" s="108">
        <v>0</v>
      </c>
      <c r="G235" s="41">
        <f t="shared" si="15"/>
        <v>0</v>
      </c>
      <c r="H235" s="18">
        <v>0</v>
      </c>
      <c r="I235" s="41">
        <f t="shared" si="17"/>
        <v>0</v>
      </c>
    </row>
    <row r="236" spans="2:9" x14ac:dyDescent="0.2">
      <c r="B236" s="15">
        <v>51</v>
      </c>
      <c r="C236" s="33" t="s">
        <v>30</v>
      </c>
      <c r="D236" s="50" t="s">
        <v>11</v>
      </c>
      <c r="E236" s="81">
        <v>106</v>
      </c>
      <c r="F236" s="108">
        <v>0</v>
      </c>
      <c r="G236" s="41">
        <f t="shared" si="15"/>
        <v>0</v>
      </c>
      <c r="H236" s="18">
        <v>0</v>
      </c>
      <c r="I236" s="41">
        <f t="shared" si="17"/>
        <v>0</v>
      </c>
    </row>
    <row r="237" spans="2:9" x14ac:dyDescent="0.2">
      <c r="B237" s="15">
        <v>52</v>
      </c>
      <c r="C237" s="33" t="s">
        <v>140</v>
      </c>
      <c r="D237" s="48" t="s">
        <v>68</v>
      </c>
      <c r="E237" s="82">
        <v>1.2</v>
      </c>
      <c r="F237" s="108">
        <v>0</v>
      </c>
      <c r="G237" s="41">
        <f t="shared" si="15"/>
        <v>0</v>
      </c>
      <c r="H237" s="18">
        <v>0</v>
      </c>
      <c r="I237" s="49">
        <f t="shared" si="17"/>
        <v>0</v>
      </c>
    </row>
    <row r="238" spans="2:9" x14ac:dyDescent="0.2">
      <c r="B238" s="15">
        <v>53</v>
      </c>
      <c r="C238" s="33" t="s">
        <v>51</v>
      </c>
      <c r="D238" s="50" t="s">
        <v>11</v>
      </c>
      <c r="E238" s="81">
        <v>36</v>
      </c>
      <c r="F238" s="108">
        <v>0</v>
      </c>
      <c r="G238" s="41">
        <f>E238*F238</f>
        <v>0</v>
      </c>
      <c r="H238" s="18">
        <v>0</v>
      </c>
      <c r="I238" s="41">
        <f t="shared" si="17"/>
        <v>0</v>
      </c>
    </row>
    <row r="239" spans="2:9" x14ac:dyDescent="0.2">
      <c r="B239" s="15">
        <v>54</v>
      </c>
      <c r="C239" s="33" t="s">
        <v>47</v>
      </c>
      <c r="D239" s="50" t="s">
        <v>11</v>
      </c>
      <c r="E239" s="81">
        <v>2</v>
      </c>
      <c r="F239" s="108">
        <v>0</v>
      </c>
      <c r="G239" s="41">
        <f t="shared" ref="G239:G244" si="18">F239*E239</f>
        <v>0</v>
      </c>
      <c r="H239" s="18">
        <v>0</v>
      </c>
      <c r="I239" s="41">
        <f t="shared" si="17"/>
        <v>0</v>
      </c>
    </row>
    <row r="240" spans="2:9" x14ac:dyDescent="0.2">
      <c r="B240" s="15">
        <v>58</v>
      </c>
      <c r="C240" s="37" t="s">
        <v>142</v>
      </c>
      <c r="D240" s="38" t="s">
        <v>0</v>
      </c>
      <c r="E240" s="39">
        <v>2130</v>
      </c>
      <c r="F240" s="108">
        <v>0</v>
      </c>
      <c r="G240" s="41">
        <f t="shared" si="18"/>
        <v>0</v>
      </c>
      <c r="H240" s="18">
        <v>0</v>
      </c>
      <c r="I240" s="41">
        <f t="shared" si="17"/>
        <v>0</v>
      </c>
    </row>
    <row r="241" spans="2:9" x14ac:dyDescent="0.2">
      <c r="B241" s="15">
        <v>59</v>
      </c>
      <c r="C241" s="37" t="s">
        <v>149</v>
      </c>
      <c r="D241" s="38" t="s">
        <v>0</v>
      </c>
      <c r="E241" s="39">
        <v>290</v>
      </c>
      <c r="F241" s="108">
        <v>0</v>
      </c>
      <c r="G241" s="41">
        <f t="shared" si="18"/>
        <v>0</v>
      </c>
      <c r="H241" s="18">
        <v>0</v>
      </c>
      <c r="I241" s="41">
        <f t="shared" si="17"/>
        <v>0</v>
      </c>
    </row>
    <row r="242" spans="2:9" x14ac:dyDescent="0.2">
      <c r="B242" s="15">
        <v>62</v>
      </c>
      <c r="C242" s="37" t="s">
        <v>143</v>
      </c>
      <c r="D242" s="116" t="s">
        <v>73</v>
      </c>
      <c r="E242" s="109">
        <v>16</v>
      </c>
      <c r="F242" s="108">
        <v>0</v>
      </c>
      <c r="G242" s="41">
        <f t="shared" si="18"/>
        <v>0</v>
      </c>
      <c r="H242" s="18">
        <v>0</v>
      </c>
      <c r="I242" s="83">
        <f t="shared" si="17"/>
        <v>0</v>
      </c>
    </row>
    <row r="243" spans="2:9" x14ac:dyDescent="0.2">
      <c r="B243" s="15">
        <v>63</v>
      </c>
      <c r="C243" s="45" t="s">
        <v>88</v>
      </c>
      <c r="D243" s="116" t="s">
        <v>73</v>
      </c>
      <c r="E243" s="109">
        <v>240</v>
      </c>
      <c r="F243" s="108">
        <v>0</v>
      </c>
      <c r="G243" s="83">
        <f t="shared" si="18"/>
        <v>0</v>
      </c>
      <c r="H243" s="18">
        <v>0</v>
      </c>
      <c r="I243" s="83">
        <f t="shared" si="17"/>
        <v>0</v>
      </c>
    </row>
    <row r="244" spans="2:9" x14ac:dyDescent="0.2">
      <c r="B244" s="15">
        <v>64</v>
      </c>
      <c r="C244" s="33" t="s">
        <v>59</v>
      </c>
      <c r="D244" s="15" t="s">
        <v>32</v>
      </c>
      <c r="E244" s="34">
        <v>3</v>
      </c>
      <c r="F244" s="108">
        <v>0</v>
      </c>
      <c r="G244" s="83">
        <f t="shared" si="18"/>
        <v>0</v>
      </c>
      <c r="H244" s="18">
        <v>0</v>
      </c>
      <c r="I244" s="18">
        <f>H244*E244</f>
        <v>0</v>
      </c>
    </row>
    <row r="245" spans="2:9" x14ac:dyDescent="0.2">
      <c r="B245" s="15">
        <v>65</v>
      </c>
      <c r="C245" s="84" t="s">
        <v>15</v>
      </c>
      <c r="D245" s="85"/>
      <c r="E245" s="86"/>
      <c r="F245" s="87"/>
      <c r="G245" s="87">
        <f>SUM(G201:G244)</f>
        <v>0</v>
      </c>
      <c r="H245" s="18"/>
      <c r="I245" s="18">
        <f>SUM(I201:I244)</f>
        <v>0</v>
      </c>
    </row>
    <row r="246" spans="2:9" x14ac:dyDescent="0.2">
      <c r="B246" s="15"/>
      <c r="C246" s="30" t="s">
        <v>50</v>
      </c>
      <c r="D246" s="15"/>
      <c r="E246" s="34"/>
      <c r="F246" s="35"/>
      <c r="G246" s="18"/>
      <c r="H246" s="18"/>
      <c r="I246" s="18"/>
    </row>
    <row r="247" spans="2:9" x14ac:dyDescent="0.2">
      <c r="B247" s="88">
        <v>1</v>
      </c>
      <c r="C247" s="89" t="s">
        <v>94</v>
      </c>
      <c r="D247" s="15" t="s">
        <v>13</v>
      </c>
      <c r="E247" s="34">
        <v>26</v>
      </c>
      <c r="F247" s="87">
        <v>0</v>
      </c>
      <c r="G247" s="90">
        <f>E247*F247</f>
        <v>0</v>
      </c>
      <c r="H247" s="18">
        <v>0</v>
      </c>
      <c r="I247" s="18">
        <f>E247*H247</f>
        <v>0</v>
      </c>
    </row>
    <row r="248" spans="2:9" x14ac:dyDescent="0.2">
      <c r="B248" s="88">
        <v>2</v>
      </c>
      <c r="C248" s="37" t="s">
        <v>21</v>
      </c>
      <c r="D248" s="57" t="s">
        <v>13</v>
      </c>
      <c r="E248" s="39">
        <v>16</v>
      </c>
      <c r="F248" s="42">
        <v>0</v>
      </c>
      <c r="G248" s="55">
        <f>E248*F248</f>
        <v>0</v>
      </c>
      <c r="H248" s="18">
        <v>0</v>
      </c>
      <c r="I248" s="41">
        <f>E248*H248</f>
        <v>0</v>
      </c>
    </row>
    <row r="249" spans="2:9" x14ac:dyDescent="0.2">
      <c r="B249" s="88">
        <v>3</v>
      </c>
      <c r="C249" s="91" t="s">
        <v>33</v>
      </c>
      <c r="D249" s="92" t="s">
        <v>13</v>
      </c>
      <c r="E249" s="93">
        <v>6</v>
      </c>
      <c r="F249" s="42">
        <v>0</v>
      </c>
      <c r="G249" s="55">
        <f>E249*F249</f>
        <v>0</v>
      </c>
      <c r="H249" s="18">
        <v>0</v>
      </c>
      <c r="I249" s="94">
        <f>E249*H249</f>
        <v>0</v>
      </c>
    </row>
    <row r="250" spans="2:9" x14ac:dyDescent="0.2">
      <c r="B250" s="88">
        <v>4</v>
      </c>
      <c r="C250" s="33" t="s">
        <v>20</v>
      </c>
      <c r="D250" s="50" t="s">
        <v>13</v>
      </c>
      <c r="E250" s="95">
        <v>16</v>
      </c>
      <c r="F250" s="42">
        <v>0</v>
      </c>
      <c r="G250" s="55">
        <f>E250*F250</f>
        <v>0</v>
      </c>
      <c r="H250" s="18">
        <v>0</v>
      </c>
      <c r="I250" s="41">
        <f>E250*H250</f>
        <v>0</v>
      </c>
    </row>
    <row r="251" spans="2:9" x14ac:dyDescent="0.2">
      <c r="B251" s="88">
        <v>5</v>
      </c>
      <c r="C251" s="33" t="s">
        <v>44</v>
      </c>
      <c r="D251" s="50" t="s">
        <v>14</v>
      </c>
      <c r="E251" s="44">
        <v>16</v>
      </c>
      <c r="F251" s="42">
        <v>0</v>
      </c>
      <c r="G251" s="55">
        <f>E251*F251</f>
        <v>0</v>
      </c>
      <c r="H251" s="18">
        <v>0</v>
      </c>
      <c r="I251" s="41">
        <f>E251*H251</f>
        <v>0</v>
      </c>
    </row>
    <row r="252" spans="2:9" x14ac:dyDescent="0.2">
      <c r="B252" s="88">
        <v>6</v>
      </c>
      <c r="C252" s="15"/>
      <c r="D252" s="15"/>
      <c r="E252" s="34"/>
      <c r="F252" s="35"/>
      <c r="G252" s="18"/>
      <c r="H252" s="96"/>
      <c r="I252" s="18">
        <f>SUM(I247:I251)</f>
        <v>0</v>
      </c>
    </row>
    <row r="253" spans="2:9" x14ac:dyDescent="0.2">
      <c r="B253" s="15"/>
      <c r="C253" s="30" t="s">
        <v>101</v>
      </c>
      <c r="D253" s="15"/>
      <c r="E253" s="34"/>
      <c r="F253" s="35"/>
      <c r="G253" s="18"/>
      <c r="H253" s="18"/>
      <c r="I253" s="18"/>
    </row>
    <row r="254" spans="2:9" x14ac:dyDescent="0.2">
      <c r="B254" s="88">
        <v>1</v>
      </c>
      <c r="C254" s="101" t="s">
        <v>97</v>
      </c>
      <c r="D254" s="50" t="s">
        <v>11</v>
      </c>
      <c r="E254" s="111">
        <v>1</v>
      </c>
      <c r="F254" s="112">
        <v>0</v>
      </c>
      <c r="G254" s="113">
        <f t="shared" ref="G254:G262" si="19">F254*E254</f>
        <v>0</v>
      </c>
      <c r="H254" s="42">
        <v>0</v>
      </c>
      <c r="I254" s="114">
        <f>H254*E254</f>
        <v>0</v>
      </c>
    </row>
    <row r="255" spans="2:9" x14ac:dyDescent="0.2">
      <c r="B255" s="88">
        <v>2</v>
      </c>
      <c r="C255" s="97" t="s">
        <v>126</v>
      </c>
      <c r="D255" s="15" t="s">
        <v>11</v>
      </c>
      <c r="E255" s="98">
        <v>1</v>
      </c>
      <c r="F255" s="112">
        <v>0</v>
      </c>
      <c r="G255" s="100">
        <f t="shared" si="19"/>
        <v>0</v>
      </c>
      <c r="H255" s="42">
        <v>0</v>
      </c>
      <c r="I255" s="100">
        <f>E255*H255</f>
        <v>0</v>
      </c>
    </row>
    <row r="256" spans="2:9" x14ac:dyDescent="0.2">
      <c r="B256" s="88">
        <v>3</v>
      </c>
      <c r="C256" s="101" t="s">
        <v>75</v>
      </c>
      <c r="D256" s="74" t="s">
        <v>11</v>
      </c>
      <c r="E256" s="62">
        <v>1</v>
      </c>
      <c r="F256" s="112">
        <v>0</v>
      </c>
      <c r="G256" s="41">
        <f t="shared" si="19"/>
        <v>0</v>
      </c>
      <c r="H256" s="42">
        <v>0</v>
      </c>
      <c r="I256" s="41">
        <f>H256*E256</f>
        <v>0</v>
      </c>
    </row>
    <row r="257" spans="2:9" x14ac:dyDescent="0.2">
      <c r="B257" s="88">
        <v>4</v>
      </c>
      <c r="C257" s="101" t="s">
        <v>74</v>
      </c>
      <c r="D257" s="74" t="s">
        <v>11</v>
      </c>
      <c r="E257" s="62">
        <v>3</v>
      </c>
      <c r="F257" s="112">
        <v>0</v>
      </c>
      <c r="G257" s="41">
        <f t="shared" si="19"/>
        <v>0</v>
      </c>
      <c r="H257" s="42">
        <v>0</v>
      </c>
      <c r="I257" s="41">
        <f>H257*E257</f>
        <v>0</v>
      </c>
    </row>
    <row r="258" spans="2:9" x14ac:dyDescent="0.2">
      <c r="B258" s="88">
        <v>5</v>
      </c>
      <c r="C258" s="97" t="s">
        <v>76</v>
      </c>
      <c r="D258" s="15" t="s">
        <v>11</v>
      </c>
      <c r="E258" s="98">
        <v>3</v>
      </c>
      <c r="F258" s="112">
        <v>0</v>
      </c>
      <c r="G258" s="100">
        <f t="shared" si="19"/>
        <v>0</v>
      </c>
      <c r="H258" s="42">
        <v>0</v>
      </c>
      <c r="I258" s="100">
        <f>E258*H258</f>
        <v>0</v>
      </c>
    </row>
    <row r="259" spans="2:9" x14ac:dyDescent="0.2">
      <c r="B259" s="88">
        <v>6</v>
      </c>
      <c r="C259" s="105" t="s">
        <v>40</v>
      </c>
      <c r="D259" s="50" t="s">
        <v>11</v>
      </c>
      <c r="E259" s="111">
        <v>4</v>
      </c>
      <c r="F259" s="112">
        <v>0</v>
      </c>
      <c r="G259" s="115">
        <f t="shared" si="19"/>
        <v>0</v>
      </c>
      <c r="H259" s="42">
        <v>0</v>
      </c>
      <c r="I259" s="115">
        <f>E259*H259</f>
        <v>0</v>
      </c>
    </row>
    <row r="260" spans="2:9" x14ac:dyDescent="0.2">
      <c r="B260" s="88">
        <v>7</v>
      </c>
      <c r="C260" s="105" t="s">
        <v>79</v>
      </c>
      <c r="D260" s="50" t="s">
        <v>11</v>
      </c>
      <c r="E260" s="111">
        <v>6</v>
      </c>
      <c r="F260" s="112">
        <v>0</v>
      </c>
      <c r="G260" s="115">
        <f t="shared" si="19"/>
        <v>0</v>
      </c>
      <c r="H260" s="42">
        <v>0</v>
      </c>
      <c r="I260" s="115">
        <f>E260*H260</f>
        <v>0</v>
      </c>
    </row>
    <row r="261" spans="2:9" x14ac:dyDescent="0.2">
      <c r="B261" s="88">
        <v>8</v>
      </c>
      <c r="C261" s="91" t="s">
        <v>99</v>
      </c>
      <c r="D261" s="15" t="s">
        <v>11</v>
      </c>
      <c r="E261" s="110">
        <v>2</v>
      </c>
      <c r="F261" s="112">
        <v>0</v>
      </c>
      <c r="G261" s="18">
        <f t="shared" si="19"/>
        <v>0</v>
      </c>
      <c r="H261" s="42">
        <v>0</v>
      </c>
      <c r="I261" s="83">
        <f>E261*H261</f>
        <v>0</v>
      </c>
    </row>
    <row r="262" spans="2:9" x14ac:dyDescent="0.2">
      <c r="B262" s="88">
        <v>9</v>
      </c>
      <c r="C262" s="33" t="s">
        <v>31</v>
      </c>
      <c r="D262" s="15" t="s">
        <v>32</v>
      </c>
      <c r="E262" s="34">
        <v>3</v>
      </c>
      <c r="F262" s="112">
        <v>0</v>
      </c>
      <c r="G262" s="18">
        <f t="shared" si="19"/>
        <v>0</v>
      </c>
      <c r="H262" s="42">
        <v>0</v>
      </c>
      <c r="I262" s="18">
        <f>H262*E262</f>
        <v>0</v>
      </c>
    </row>
    <row r="263" spans="2:9" x14ac:dyDescent="0.2">
      <c r="B263" s="88">
        <v>10</v>
      </c>
      <c r="C263" s="104" t="s">
        <v>12</v>
      </c>
      <c r="D263" s="15"/>
      <c r="E263" s="34"/>
      <c r="F263" s="35"/>
      <c r="G263" s="18">
        <f>SUM(G254:G262)</f>
        <v>0</v>
      </c>
      <c r="H263" s="18"/>
      <c r="I263" s="18">
        <f>SUM(I254:I262)</f>
        <v>0</v>
      </c>
    </row>
    <row r="264" spans="2:9" x14ac:dyDescent="0.2">
      <c r="B264" s="88">
        <v>11</v>
      </c>
      <c r="C264" s="104" t="s">
        <v>15</v>
      </c>
      <c r="D264" s="15"/>
      <c r="E264" s="34"/>
      <c r="F264" s="35"/>
      <c r="G264" s="18"/>
      <c r="H264" s="18">
        <f>G263+I263</f>
        <v>0</v>
      </c>
      <c r="I264" s="18"/>
    </row>
    <row r="265" spans="2:9" x14ac:dyDescent="0.2">
      <c r="B265" s="15"/>
      <c r="C265" s="30" t="s">
        <v>100</v>
      </c>
      <c r="D265" s="15"/>
      <c r="E265" s="34"/>
      <c r="F265" s="35"/>
      <c r="G265" s="18"/>
      <c r="H265" s="18"/>
      <c r="I265" s="18"/>
    </row>
    <row r="266" spans="2:9" x14ac:dyDescent="0.2">
      <c r="B266" s="88">
        <v>1</v>
      </c>
      <c r="C266" s="101" t="s">
        <v>97</v>
      </c>
      <c r="D266" s="50" t="s">
        <v>11</v>
      </c>
      <c r="E266" s="111">
        <v>1</v>
      </c>
      <c r="F266" s="112">
        <v>0</v>
      </c>
      <c r="G266" s="113">
        <f t="shared" ref="G266:G275" si="20">F266*E266</f>
        <v>0</v>
      </c>
      <c r="H266" s="42">
        <v>0</v>
      </c>
      <c r="I266" s="114">
        <f>H266*E266</f>
        <v>0</v>
      </c>
    </row>
    <row r="267" spans="2:9" x14ac:dyDescent="0.2">
      <c r="B267" s="88">
        <v>2</v>
      </c>
      <c r="C267" s="97" t="s">
        <v>126</v>
      </c>
      <c r="D267" s="15" t="s">
        <v>11</v>
      </c>
      <c r="E267" s="98">
        <v>1</v>
      </c>
      <c r="F267" s="112">
        <v>0</v>
      </c>
      <c r="G267" s="100">
        <f t="shared" si="20"/>
        <v>0</v>
      </c>
      <c r="H267" s="42">
        <v>0</v>
      </c>
      <c r="I267" s="100">
        <f>E267*H267</f>
        <v>0</v>
      </c>
    </row>
    <row r="268" spans="2:9" x14ac:dyDescent="0.2">
      <c r="B268" s="88">
        <v>3</v>
      </c>
      <c r="C268" s="101" t="s">
        <v>75</v>
      </c>
      <c r="D268" s="74" t="s">
        <v>11</v>
      </c>
      <c r="E268" s="62">
        <v>2</v>
      </c>
      <c r="F268" s="112">
        <v>0</v>
      </c>
      <c r="G268" s="41">
        <f t="shared" si="20"/>
        <v>0</v>
      </c>
      <c r="H268" s="42">
        <v>0</v>
      </c>
      <c r="I268" s="41">
        <f>H268*E268</f>
        <v>0</v>
      </c>
    </row>
    <row r="269" spans="2:9" x14ac:dyDescent="0.2">
      <c r="B269" s="88">
        <v>4</v>
      </c>
      <c r="C269" s="101" t="s">
        <v>74</v>
      </c>
      <c r="D269" s="74" t="s">
        <v>11</v>
      </c>
      <c r="E269" s="62">
        <v>2</v>
      </c>
      <c r="F269" s="112">
        <v>0</v>
      </c>
      <c r="G269" s="41">
        <f t="shared" si="20"/>
        <v>0</v>
      </c>
      <c r="H269" s="42">
        <v>0</v>
      </c>
      <c r="I269" s="41">
        <f>H269*E269</f>
        <v>0</v>
      </c>
    </row>
    <row r="270" spans="2:9" x14ac:dyDescent="0.2">
      <c r="B270" s="88">
        <v>5</v>
      </c>
      <c r="C270" s="105" t="s">
        <v>98</v>
      </c>
      <c r="D270" s="50" t="s">
        <v>11</v>
      </c>
      <c r="E270" s="111">
        <v>1</v>
      </c>
      <c r="F270" s="112">
        <v>0</v>
      </c>
      <c r="G270" s="115">
        <f t="shared" si="20"/>
        <v>0</v>
      </c>
      <c r="H270" s="42">
        <v>0</v>
      </c>
      <c r="I270" s="115">
        <f>E270*H270</f>
        <v>0</v>
      </c>
    </row>
    <row r="271" spans="2:9" x14ac:dyDescent="0.2">
      <c r="B271" s="88">
        <v>6</v>
      </c>
      <c r="C271" s="97" t="s">
        <v>76</v>
      </c>
      <c r="D271" s="15" t="s">
        <v>11</v>
      </c>
      <c r="E271" s="98">
        <v>2</v>
      </c>
      <c r="F271" s="112">
        <v>0</v>
      </c>
      <c r="G271" s="100">
        <f t="shared" si="20"/>
        <v>0</v>
      </c>
      <c r="H271" s="42">
        <v>0</v>
      </c>
      <c r="I271" s="100">
        <f>E271*H271</f>
        <v>0</v>
      </c>
    </row>
    <row r="272" spans="2:9" x14ac:dyDescent="0.2">
      <c r="B272" s="88">
        <v>6</v>
      </c>
      <c r="C272" s="105" t="s">
        <v>40</v>
      </c>
      <c r="D272" s="50" t="s">
        <v>11</v>
      </c>
      <c r="E272" s="111">
        <v>4</v>
      </c>
      <c r="F272" s="112">
        <v>0</v>
      </c>
      <c r="G272" s="115">
        <f t="shared" si="20"/>
        <v>0</v>
      </c>
      <c r="H272" s="42">
        <v>0</v>
      </c>
      <c r="I272" s="115">
        <f>E272*H272</f>
        <v>0</v>
      </c>
    </row>
    <row r="273" spans="2:9" x14ac:dyDescent="0.2">
      <c r="B273" s="88">
        <v>8</v>
      </c>
      <c r="C273" s="105" t="s">
        <v>79</v>
      </c>
      <c r="D273" s="50" t="s">
        <v>11</v>
      </c>
      <c r="E273" s="111">
        <v>4</v>
      </c>
      <c r="F273" s="112">
        <v>0</v>
      </c>
      <c r="G273" s="115">
        <f t="shared" si="20"/>
        <v>0</v>
      </c>
      <c r="H273" s="42">
        <v>0</v>
      </c>
      <c r="I273" s="115">
        <f>E273*H273</f>
        <v>0</v>
      </c>
    </row>
    <row r="274" spans="2:9" x14ac:dyDescent="0.2">
      <c r="B274" s="88">
        <v>16</v>
      </c>
      <c r="C274" s="91" t="s">
        <v>99</v>
      </c>
      <c r="D274" s="15" t="s">
        <v>11</v>
      </c>
      <c r="E274" s="110">
        <v>2</v>
      </c>
      <c r="F274" s="112">
        <v>0</v>
      </c>
      <c r="G274" s="18">
        <f t="shared" si="20"/>
        <v>0</v>
      </c>
      <c r="H274" s="42">
        <v>0</v>
      </c>
      <c r="I274" s="83">
        <f>E274*H274</f>
        <v>0</v>
      </c>
    </row>
    <row r="275" spans="2:9" x14ac:dyDescent="0.2">
      <c r="B275" s="88">
        <v>17</v>
      </c>
      <c r="C275" s="33" t="s">
        <v>31</v>
      </c>
      <c r="D275" s="15" t="s">
        <v>32</v>
      </c>
      <c r="E275" s="34">
        <v>3</v>
      </c>
      <c r="F275" s="112">
        <v>0</v>
      </c>
      <c r="G275" s="18">
        <f t="shared" si="20"/>
        <v>0</v>
      </c>
      <c r="H275" s="42">
        <v>0</v>
      </c>
      <c r="I275" s="18">
        <f>H275*E275</f>
        <v>0</v>
      </c>
    </row>
    <row r="276" spans="2:9" x14ac:dyDescent="0.2">
      <c r="B276" s="88">
        <v>18</v>
      </c>
      <c r="C276" s="104" t="s">
        <v>12</v>
      </c>
      <c r="D276" s="15"/>
      <c r="E276" s="34"/>
      <c r="F276" s="35"/>
      <c r="G276" s="18">
        <f>SUM(G266:G275)</f>
        <v>0</v>
      </c>
      <c r="H276" s="18"/>
      <c r="I276" s="18">
        <f>SUM(I266:I275)</f>
        <v>0</v>
      </c>
    </row>
    <row r="277" spans="2:9" x14ac:dyDescent="0.2">
      <c r="B277" s="88">
        <v>19</v>
      </c>
      <c r="C277" s="104" t="s">
        <v>15</v>
      </c>
      <c r="D277" s="15"/>
      <c r="E277" s="34"/>
      <c r="F277" s="35"/>
      <c r="G277" s="18"/>
      <c r="H277" s="18">
        <f>G276+I276</f>
        <v>0</v>
      </c>
      <c r="I277" s="18"/>
    </row>
  </sheetData>
  <phoneticPr fontId="0" type="noConversion"/>
  <pageMargins left="0.38" right="0.19685039370078741" top="0.69" bottom="0.44" header="0.31496062992125984" footer="0.19685039370078741"/>
  <pageSetup paperSize="9" scale="85" orientation="portrait" horizontalDpi="4294967293" verticalDpi="4294967293" r:id="rId1"/>
  <headerFooter alignWithMargins="0">
    <oddHeader>Stránka &amp;P z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 mat 2_2024 (JABL_MŠ_1a2 NP</vt:lpstr>
    </vt:vector>
  </TitlesOfParts>
  <Company>2/9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Nezval</dc:creator>
  <cp:lastModifiedBy>Ondřej Labaj</cp:lastModifiedBy>
  <cp:lastPrinted>2024-02-22T16:20:55Z</cp:lastPrinted>
  <dcterms:created xsi:type="dcterms:W3CDTF">2000-04-28T08:06:11Z</dcterms:created>
  <dcterms:modified xsi:type="dcterms:W3CDTF">2024-05-13T12:42:56Z</dcterms:modified>
</cp:coreProperties>
</file>