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720" windowHeight="11760"/>
  </bookViews>
  <sheets>
    <sheet name="cena položky" sheetId="5" r:id="rId1"/>
  </sheets>
  <calcPr calcId="125725"/>
</workbook>
</file>

<file path=xl/calcChain.xml><?xml version="1.0" encoding="utf-8"?>
<calcChain xmlns="http://schemas.openxmlformats.org/spreadsheetml/2006/main">
  <c r="F11" i="5"/>
  <c r="G11" s="1"/>
  <c r="H11" s="1"/>
  <c r="F12"/>
  <c r="G12" s="1"/>
  <c r="H12" s="1"/>
  <c r="F13"/>
  <c r="G13" s="1"/>
  <c r="H13" s="1"/>
  <c r="F14"/>
  <c r="G14"/>
  <c r="H14" s="1"/>
  <c r="F15"/>
  <c r="G15" s="1"/>
  <c r="H15" s="1"/>
  <c r="F5" l="1"/>
  <c r="G5" s="1"/>
  <c r="H5" s="1"/>
  <c r="F6"/>
  <c r="G6"/>
  <c r="H6" s="1"/>
  <c r="F10" l="1"/>
  <c r="G10" s="1"/>
  <c r="H10" s="1"/>
  <c r="F7"/>
  <c r="G7" s="1"/>
  <c r="H7" s="1"/>
  <c r="F8"/>
  <c r="G8" s="1"/>
  <c r="H8" s="1"/>
  <c r="F9"/>
  <c r="G9" s="1"/>
  <c r="H9" s="1"/>
  <c r="F17"/>
  <c r="F19"/>
  <c r="G19" s="1"/>
  <c r="H19" s="1"/>
  <c r="F20"/>
  <c r="F21"/>
  <c r="G21" s="1"/>
  <c r="H21" s="1"/>
  <c r="F4"/>
  <c r="G4" s="1"/>
  <c r="H4" s="1"/>
  <c r="G17"/>
  <c r="H17" s="1"/>
  <c r="G20"/>
  <c r="H20" s="1"/>
  <c r="H22" l="1"/>
  <c r="H23" l="1"/>
  <c r="H24" s="1"/>
</calcChain>
</file>

<file path=xl/sharedStrings.xml><?xml version="1.0" encoding="utf-8"?>
<sst xmlns="http://schemas.openxmlformats.org/spreadsheetml/2006/main" count="45" uniqueCount="45">
  <si>
    <t>Položka</t>
  </si>
  <si>
    <t>počet (ks)</t>
  </si>
  <si>
    <t>cena/ks bez DPH</t>
  </si>
  <si>
    <t>DPH</t>
  </si>
  <si>
    <t>cena / ks s DPH</t>
  </si>
  <si>
    <t>cena za počet ks s DPH</t>
  </si>
  <si>
    <t>technická specifikace</t>
  </si>
  <si>
    <t>Fyzika</t>
  </si>
  <si>
    <t>Přírodopis/Zeměpis</t>
  </si>
  <si>
    <t>Celková cena s DPH</t>
  </si>
  <si>
    <t>Celková cena bez DPH</t>
  </si>
  <si>
    <t>DPH 21 %</t>
  </si>
  <si>
    <t xml:space="preserve">Položkový rozpočet část B -  ZŠ H. Sienkiewicze s polským jazykem vyučovacím </t>
  </si>
  <si>
    <t>Učitelská měřící souprava se softwarem pro výuku fyziky</t>
  </si>
  <si>
    <t>Digitální osciloskop</t>
  </si>
  <si>
    <t>Sada látky kolem nás</t>
  </si>
  <si>
    <t>Laboratorní váhy klasické – miskové + sada závaží</t>
  </si>
  <si>
    <t>Klasické analytické váhy s přesností 0,02 g se sadou závaží. Pomocí aretační páky se vahadlo nadzvedne z ložisek, když se váhy nepoužívají. Všechny součásti lze skrýt do zásuvky. Podstavec ze dřeva se zásuvkou.</t>
  </si>
  <si>
    <t>Digitální hlukoměr</t>
  </si>
  <si>
    <t>Sada pro pokusy s vakuem (elektrická vývěva)</t>
  </si>
  <si>
    <t>Kompletní magnetická optická sada s magnetickou tabulí a elektronickým laserem</t>
  </si>
  <si>
    <t>Senzor teploty</t>
  </si>
  <si>
    <t>Senzor síly</t>
  </si>
  <si>
    <t>Senzor pohybu</t>
  </si>
  <si>
    <t>Rozsah: ± 50N (0,03 N rozlišení)</t>
  </si>
  <si>
    <t>Rozsah: 0,15 m – 8 m (1mm rozlišení)</t>
  </si>
  <si>
    <t>Chemie</t>
  </si>
  <si>
    <t>C04-laboratorní souprava pro školní chemické pokusy 1ks do trojice/dvojice</t>
  </si>
  <si>
    <t>Mikroskopické preparáty</t>
  </si>
  <si>
    <t>Globusy</t>
  </si>
  <si>
    <t>Malý žákovský geografický globus - průměr 16 cm</t>
  </si>
  <si>
    <t>Tento digitální měřící přístroj slouží k měření kladinu hluku v decibelech (dB). A/C přepínání vyhodnocovací křivky; Přepínatelné vyhodnocení času (rychle/pomalu); Funkce uložení max. hodnot.
Rozsah měření 30 až 130 dB A/C; Přesnost ±2 dB (1 KHz); Splňuje normu EN 60651 Třída 3. Naměřené hodnoty hladiny hluku jsou zobrazovány na displeji z tekutých krystalů. Rozlišení hladiny zvuku: 0,1 dB; Ochrana proti větru; 1x baterie 9 V; Doba odezvy: 125/1000 ms; Frekvenční rozsah: 31,5 KHz - 8 KHz.</t>
  </si>
  <si>
    <t>Vakuová deska, s 4 mm zdířkami, o Ø 250 mm, se 2 kohoutky a gumové těsnění. vakuový zvon, vnitřní Ø 200 mm, 2m vakuová hadice k propojení s vývěvou a deskou</t>
  </si>
  <si>
    <t>Sada se skládá z laserového zdroje, optických součástek a držáků magnetických modelů. Umožňuje provádět základní pokusy z oblasti optiky: zobrazovat čočku, odraz, lom. Obsahuje modely: dalekohled, fotoaparát, mikroskop, oko a jeho korekce Složení: 4 spojky, 2 rozptylky, rovinné zrcadlo, vypuklé zrcadlo, duté zrcadlo, planparalelní destička, hranol, 2 půlkruhové čočky</t>
  </si>
  <si>
    <t>Rozhraní s integrovanými čidly - 2 vstupy pro senzory, 1 integrovaný teploměr, 1 integr. Voltmetr. Kompatibilní se soupravou pro fyziku.</t>
  </si>
  <si>
    <t>SW - min. 60 připravených aktivit. Školní licence. Použití pro ZŠ - SŠ. Kompatibilní se soupravou pro fyziku.</t>
  </si>
  <si>
    <t>Rozsah: -70°C až +380°C, přesnost 0,5 °C, 200 Hz, bezkontaktní</t>
  </si>
  <si>
    <r>
      <t>Souprava bude obsahovat:</t>
    </r>
    <r>
      <rPr>
        <u/>
        <sz val="10"/>
        <rFont val="Arial"/>
        <family val="2"/>
        <charset val="238"/>
      </rPr>
      <t xml:space="preserve"> senzor pohybu</t>
    </r>
    <r>
      <rPr>
        <sz val="10"/>
        <rFont val="Arial"/>
        <family val="2"/>
        <charset val="238"/>
      </rPr>
      <t xml:space="preserve"> - Rozsah: 0,15 m – 8 m (1mm rozlišení), </t>
    </r>
    <r>
      <rPr>
        <u/>
        <sz val="10"/>
        <rFont val="Arial"/>
        <family val="2"/>
        <charset val="238"/>
      </rPr>
      <t>síly</t>
    </r>
    <r>
      <rPr>
        <sz val="10"/>
        <rFont val="Arial"/>
        <family val="2"/>
        <charset val="238"/>
      </rPr>
      <t xml:space="preserve"> - Rozsah: ± 50N (0,03 N rozlišení), </t>
    </r>
    <r>
      <rPr>
        <u/>
        <sz val="10"/>
        <rFont val="Arial"/>
        <family val="2"/>
        <charset val="238"/>
      </rPr>
      <t>úrovně hluku</t>
    </r>
    <r>
      <rPr>
        <sz val="10"/>
        <rFont val="Arial"/>
        <family val="2"/>
        <charset val="238"/>
      </rPr>
      <t xml:space="preserve"> - rozsah: 30-70 dB / 50-90 dB / 70-110 dB, rozlišení 0,1 dB, </t>
    </r>
    <r>
      <rPr>
        <u/>
        <sz val="10"/>
        <rFont val="Arial"/>
        <family val="2"/>
        <charset val="238"/>
      </rPr>
      <t>magnetického pole</t>
    </r>
    <r>
      <rPr>
        <sz val="10"/>
        <rFont val="Arial"/>
        <family val="2"/>
        <charset val="238"/>
      </rPr>
      <t xml:space="preserve"> - Rozsah: ±100 mT (1 μT přesnost, 0,05% rozlišení), </t>
    </r>
    <r>
      <rPr>
        <u/>
        <sz val="10"/>
        <rFont val="Arial"/>
        <family val="2"/>
        <charset val="238"/>
      </rPr>
      <t>napětí a proudu</t>
    </r>
    <r>
      <rPr>
        <sz val="10"/>
        <rFont val="Arial"/>
        <family val="2"/>
        <charset val="238"/>
      </rPr>
      <t xml:space="preserve"> - Rozsahy: ±10 V (0,005 V rozlišení) / ±1 A (500μA rozliš.) Ri &lt; 0,9 ½, </t>
    </r>
    <r>
      <rPr>
        <u/>
        <sz val="10"/>
        <rFont val="Arial"/>
        <family val="2"/>
        <charset val="238"/>
      </rPr>
      <t xml:space="preserve">abs. tlaku a teploty </t>
    </r>
    <r>
      <rPr>
        <sz val="10"/>
        <rFont val="Arial"/>
        <family val="2"/>
        <charset val="238"/>
      </rPr>
      <t xml:space="preserve">- Rozsah: 0-700 kPa (Abs. tlak) / -10°C - +70°C, </t>
    </r>
    <r>
      <rPr>
        <u/>
        <sz val="10"/>
        <rFont val="Arial"/>
        <family val="2"/>
        <charset val="238"/>
      </rPr>
      <t>nerezová teplotní sonda</t>
    </r>
    <r>
      <rPr>
        <sz val="10"/>
        <rFont val="Arial"/>
        <family val="2"/>
        <charset val="238"/>
      </rPr>
      <t xml:space="preserve"> - Rozsah: -35°C až +135°C, </t>
    </r>
    <r>
      <rPr>
        <u/>
        <sz val="10"/>
        <rFont val="Arial"/>
        <family val="2"/>
        <charset val="238"/>
      </rPr>
      <t>bezkontaktní teplotní senzor</t>
    </r>
    <r>
      <rPr>
        <sz val="10"/>
        <rFont val="Arial"/>
        <family val="2"/>
        <charset val="238"/>
      </rPr>
      <t xml:space="preserve"> - Rozsah: -70°C až +380°C, přesnost 0,5 °C, 200 Hz, </t>
    </r>
    <r>
      <rPr>
        <u/>
        <sz val="10"/>
        <rFont val="Arial"/>
        <family val="2"/>
        <charset val="238"/>
      </rPr>
      <t>digitální adaptér</t>
    </r>
  </si>
  <si>
    <t>2 kanály s šířkou pásma 60 MHz při reálném čase 1 GSa/s; Velký barevný displej 17,7 cm (7") s rozlišením 800 x 480 pixelů a USB rozhraní</t>
  </si>
  <si>
    <r>
      <t xml:space="preserve">sada 25 preparátů
</t>
    </r>
    <r>
      <rPr>
        <u/>
        <sz val="10"/>
        <rFont val="Arial"/>
        <family val="2"/>
        <charset val="238"/>
      </rPr>
      <t>Zoologie</t>
    </r>
    <r>
      <rPr>
        <sz val="10"/>
        <rFont val="Arial"/>
        <family val="2"/>
        <charset val="238"/>
      </rPr>
      <t xml:space="preserve">: 
Amoeba proteus, améby; Hydra, nezmar, plán stavby láčkovců; Lumbricus, žížala, střed těla, příčný řez; Daphnia (hrotnatka) a Cyclops (buchanka), malí korýši z planktonu; Musca domestica, moucha domácí, hlava s ústním ústrojím; Musca domestica, moucha domácí, končetina s polštářky; Apis melifera, včela medonosná, přední a zadní křídlo.
</t>
    </r>
    <r>
      <rPr>
        <u/>
        <sz val="10"/>
        <rFont val="Arial"/>
        <family val="2"/>
        <charset val="238"/>
      </rPr>
      <t>Histologie a anatomie člověka:</t>
    </r>
    <r>
      <rPr>
        <sz val="10"/>
        <rFont val="Arial"/>
        <family val="2"/>
        <charset val="238"/>
      </rPr>
      <t xml:space="preserve">
Dlaždicový epitel, izolované buňky. Buněčná jádra / buněčná plazma; Kosterní svalstvo, podélný řez; Kost hovězího dobytka, příčný řez. Lamelové systémy; Kůže hlavy s vlasovými kořínky, podélný řez; Roztěr lidské krve. Zbarvení podle Giemsy
</t>
    </r>
    <r>
      <rPr>
        <u/>
        <sz val="10"/>
        <rFont val="Arial"/>
        <family val="2"/>
        <charset val="238"/>
      </rPr>
      <t>Bakterie a nižší rostliny:</t>
    </r>
    <r>
      <rPr>
        <sz val="10"/>
        <rFont val="Arial"/>
        <family val="2"/>
        <charset val="238"/>
      </rPr>
      <t xml:space="preserve">
Bakterie zubního povlaku, grampozitivní + gramnegativní; Diatomeae (rozsivky). Rozptýlený preparát; Spirogyra, šroubatka, spirálovité chloroplasty; Mucor nebo Rhizopus, hlavičková plíseň, podhoubí; Mech, stonky s listy, celý jedinec
</t>
    </r>
    <r>
      <rPr>
        <u/>
        <sz val="10"/>
        <rFont val="Arial"/>
        <family val="2"/>
        <charset val="238"/>
      </rPr>
      <t>Kvetoucí rostliny:</t>
    </r>
    <r>
      <rPr>
        <sz val="10"/>
        <rFont val="Arial"/>
        <family val="2"/>
        <charset val="238"/>
      </rPr>
      <t xml:space="preserve">
Ranunculus, pryskyřník, středový válec kořene; Zea mays, kukuřice, stonek s cévními svazky; Helianthus, slunečnice, stonek s cévními svazky; Syringa, šeřík. Struktura listu; Lilium, lilie, prašník, pylové váčky, pylová zrnka; Lilium, lilie, semeník, struktura a rozmístění; Allium cepa, cibule, celá epidermis; Allium cepa, cibule, kořenové špičky, podélný řez</t>
    </r>
  </si>
  <si>
    <r>
      <t xml:space="preserve">Souprava bude obsahovat - </t>
    </r>
    <r>
      <rPr>
        <u/>
        <sz val="10"/>
        <color indexed="8"/>
        <rFont val="Arial"/>
        <family val="2"/>
        <charset val="238"/>
      </rPr>
      <t>senzor ph</t>
    </r>
    <r>
      <rPr>
        <sz val="10"/>
        <color indexed="8"/>
        <rFont val="Arial"/>
        <family val="2"/>
        <charset val="238"/>
      </rPr>
      <t xml:space="preserve"> (měřicí rozsah: pH 0 –14, přesnost: ± 0,1), </t>
    </r>
    <r>
      <rPr>
        <u/>
        <sz val="10"/>
        <color indexed="8"/>
        <rFont val="Arial"/>
        <family val="2"/>
        <charset val="238"/>
      </rPr>
      <t>senzor nizkého tlaku - barometr</t>
    </r>
    <r>
      <rPr>
        <sz val="10"/>
        <color indexed="8"/>
        <rFont val="Arial"/>
        <family val="2"/>
        <charset val="238"/>
      </rPr>
      <t xml:space="preserve"> - Rozsah: 810-1150 hPa, </t>
    </r>
    <r>
      <rPr>
        <u/>
        <sz val="10"/>
        <color indexed="8"/>
        <rFont val="Arial"/>
        <family val="2"/>
        <charset val="238"/>
      </rPr>
      <t>senzor plynnéhoO2</t>
    </r>
    <r>
      <rPr>
        <sz val="10"/>
        <color indexed="8"/>
        <rFont val="Arial"/>
        <family val="2"/>
        <charset val="238"/>
      </rPr>
      <t>-Rozsah: 0 – 100 % koncentrace (0,024 % rozlišení),</t>
    </r>
    <r>
      <rPr>
        <u/>
        <sz val="10"/>
        <color indexed="8"/>
        <rFont val="Arial"/>
        <family val="2"/>
        <charset val="238"/>
      </rPr>
      <t xml:space="preserve"> senzor plynného CO2</t>
    </r>
    <r>
      <rPr>
        <sz val="10"/>
        <color indexed="8"/>
        <rFont val="Arial"/>
        <family val="2"/>
        <charset val="238"/>
      </rPr>
      <t xml:space="preserve"> - Rozsah: 0-100000 ppm, </t>
    </r>
    <r>
      <rPr>
        <u/>
        <sz val="10"/>
        <color indexed="8"/>
        <rFont val="Arial"/>
        <family val="2"/>
        <charset val="238"/>
      </rPr>
      <t>senzor počasí s anenometrem</t>
    </r>
    <r>
      <rPr>
        <sz val="10"/>
        <color indexed="8"/>
        <rFont val="Arial"/>
        <family val="2"/>
        <charset val="238"/>
      </rPr>
      <t xml:space="preserve"> - teplota, tlak, rosný bod, rel. abs. vlhkost, vítr, nadm. výška.</t>
    </r>
  </si>
  <si>
    <r>
      <t xml:space="preserve">Sada s podrobným návodem k provádění pokusů a příručkou pro učitele. Návod k provádění pokusů obsahuje šablony na kopírování s popisem průběhu experimentů a otázkami k pokusům. Uloženo ve stabilním transportním a úložném kufru s pěnovou vložkou.
S materiály lze provádět následující pokusy:
</t>
    </r>
    <r>
      <rPr>
        <u/>
        <sz val="10"/>
        <rFont val="Arial"/>
        <family val="2"/>
        <charset val="238"/>
      </rPr>
      <t>Vlastnosti látek</t>
    </r>
    <r>
      <rPr>
        <sz val="10"/>
        <rFont val="Arial"/>
        <family val="2"/>
        <charset val="238"/>
      </rPr>
      <t xml:space="preserve">: Rozpoznávání látek a rozlišování látek od sebe; Tvrdost a tvarovatelnost látek; Hustota látek; Vztlak látek v kapalinách;
Tepelná vodivost pevných látek; Tepelná vodivost kapalných látek;
Tepelná odolnost a vznětlivost látek; Magnetické chování látek; Rozpustnost látek; Kyseliny a alkalické roztoky; Tvrdá a měkká voda;
Účinky tvrdosti vody; Minerální sůl ve vodě
</t>
    </r>
    <r>
      <rPr>
        <u/>
        <sz val="10"/>
        <rFont val="Arial"/>
        <family val="2"/>
        <charset val="238"/>
      </rPr>
      <t>Směsi látek:</t>
    </r>
    <r>
      <rPr>
        <sz val="10"/>
        <rFont val="Arial"/>
        <family val="2"/>
        <charset val="238"/>
      </rPr>
      <t xml:space="preserve"> Smíšení pevných látek; Olej a voda; Smíšení oleje a vody; Separace oleje a vody; Separace usazováním (sedimentací); Separace filtrováním; Separace odpařováním; Separace vypařováním/destilací; Separace štěpením na jednotlivé složky;
Získávání pitné vody ze slané vody; Odsolování vody; Čištění špinavé vody jednoduchou filtrací, někalikavrstvou filtrací; Magnetická separace při recyklaci starého odpadu
</t>
    </r>
    <r>
      <rPr>
        <u/>
        <sz val="10"/>
        <rFont val="Arial"/>
        <family val="2"/>
        <charset val="238"/>
      </rPr>
      <t>Změny látek:</t>
    </r>
    <r>
      <rPr>
        <sz val="10"/>
        <rFont val="Arial"/>
        <family val="2"/>
        <charset val="238"/>
      </rPr>
      <t xml:space="preserve">Změny stavu kapalin při ohřátí; Změny stavu plynů při ohřátí; Změny stavu pevných látek při ohřátí; Chování bimetalů při ohřátí; Změny skupenství vody; Tavení látek; Spalování a kyslík; Uvolňování plynů; Var kapalin; Účinek plynů; Vznik rzi                       </t>
    </r>
    <r>
      <rPr>
        <u/>
        <sz val="10"/>
        <rFont val="Arial"/>
        <family val="2"/>
        <charset val="238"/>
      </rPr>
      <t>Sada obsahuje</t>
    </r>
    <r>
      <rPr>
        <sz val="10"/>
        <rFont val="Arial"/>
        <family val="2"/>
        <charset val="238"/>
      </rPr>
      <t>: Profilová lišta se stativovým materiálem; Siloměr;
Vzorky materiálů a spalovací vzorky, sada drobných materiálů, sada malých hřebíků; Preparační jehla, pipeta; Tyč plexiskla a umělé hmoty; Kovový válec, odměrný válec; Trubky: sklo, plexis­klo, hliník;
Lihový kahan s drátěnou síťkou, čajové svíčky; Žáruvzdorná podložka;
Zkumavky se stojanem; Gumové zátky; Indikační roztok; Tyčinky pro testování tvrdosti vody; Síta; Tyčový magnet; Tyčinky pro testování tvrdosti vody a dusičnanů/dusitanů, indikační roztok, barviva; Trychtýř, filtrační trubka a filtrační papír; Erlenmeyerova baňka; Silikonová hadice; Nafukovací balonky; Bimetalové proužky; Teploměr; Plastová vana, odpařovací miska; Návod k provádění pokusů; Příručka pro učitele; Úložný kufr</t>
    </r>
  </si>
  <si>
    <t>nabídka dodavatele - např. uvedení typového označení, názvu výrobce, parametrů, případně jiného popisu nabízeného plnění apod.</t>
  </si>
  <si>
    <t xml:space="preserve">Uložení ve schránce. Obsah soupravy: 2 stojanové tyče,svorky,držáky,kruh,držák zkumavek,stojánek na zkumavky,6
zkumavek,kádinka,porcelán.miska,vodní chladič,střička,velký a malý skleněný válec,skleněná vana,nálevka,rychlonálevka,dělící nálevka,trakční baňka,odměrná baňka,Erlenmayerova baňka,preparační válec,pipeta,skleněné trubice,U-trubice,tavná trubice,skleněný kohout,sada zátek,hodinová sklíčka,síťka,lžička,filtrační a lakmus.papírky,tečkovací destička,spalovací lžička a lihový laboratorní kahan. </t>
  </si>
  <si>
    <t xml:space="preserve">Měřicí systémy pro výuku přírodopisu a environmentu 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</si>
</sst>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6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2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0"/>
      <name val="Arial"/>
      <family val="2"/>
      <charset val="238"/>
    </font>
    <font>
      <u/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8" fillId="0" borderId="0"/>
    <xf numFmtId="0" fontId="8" fillId="0" borderId="0"/>
  </cellStyleXfs>
  <cellXfs count="66">
    <xf numFmtId="0" fontId="0" fillId="0" borderId="0" xfId="0"/>
    <xf numFmtId="0" fontId="6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/>
    <xf numFmtId="0" fontId="10" fillId="3" borderId="3" xfId="3" applyFont="1" applyFill="1" applyBorder="1" applyAlignment="1" applyProtection="1">
      <alignment horizontal="left" vertical="center" wrapText="1"/>
      <protection hidden="1"/>
    </xf>
    <xf numFmtId="0" fontId="10" fillId="3" borderId="4" xfId="3" applyFont="1" applyFill="1" applyBorder="1" applyAlignment="1" applyProtection="1">
      <alignment horizontal="center" vertical="center" wrapText="1"/>
      <protection hidden="1"/>
    </xf>
    <xf numFmtId="0" fontId="10" fillId="3" borderId="4" xfId="3" applyFont="1" applyFill="1" applyBorder="1" applyAlignment="1" applyProtection="1">
      <alignment horizontal="center" vertical="center" wrapText="1"/>
      <protection locked="0"/>
    </xf>
    <xf numFmtId="0" fontId="10" fillId="3" borderId="7" xfId="3" applyFont="1" applyFill="1" applyBorder="1" applyAlignment="1" applyProtection="1">
      <alignment horizontal="left" vertical="center" wrapText="1"/>
      <protection hidden="1"/>
    </xf>
    <xf numFmtId="0" fontId="2" fillId="0" borderId="8" xfId="1" applyFont="1" applyBorder="1" applyAlignment="1">
      <alignment horizontal="justify" vertical="center"/>
    </xf>
    <xf numFmtId="0" fontId="11" fillId="0" borderId="1" xfId="4" applyFont="1" applyBorder="1" applyAlignment="1">
      <alignment horizontal="left" vertical="center" wrapText="1"/>
    </xf>
    <xf numFmtId="0" fontId="11" fillId="0" borderId="1" xfId="4" applyFont="1" applyBorder="1" applyAlignment="1">
      <alignment horizontal="center" vertical="center"/>
    </xf>
    <xf numFmtId="0" fontId="9" fillId="2" borderId="10" xfId="0" applyFont="1" applyFill="1" applyBorder="1" applyProtection="1">
      <protection hidden="1"/>
    </xf>
    <xf numFmtId="0" fontId="9" fillId="2" borderId="11" xfId="0" applyFont="1" applyFill="1" applyBorder="1" applyProtection="1">
      <protection hidden="1"/>
    </xf>
    <xf numFmtId="0" fontId="0" fillId="2" borderId="11" xfId="0" applyFill="1" applyBorder="1" applyProtection="1">
      <protection hidden="1"/>
    </xf>
    <xf numFmtId="0" fontId="0" fillId="2" borderId="11" xfId="0" applyFill="1" applyBorder="1" applyProtection="1">
      <protection locked="0"/>
    </xf>
    <xf numFmtId="0" fontId="0" fillId="0" borderId="12" xfId="0" applyBorder="1"/>
    <xf numFmtId="0" fontId="2" fillId="0" borderId="14" xfId="1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0" fillId="0" borderId="15" xfId="0" applyBorder="1"/>
    <xf numFmtId="0" fontId="0" fillId="2" borderId="11" xfId="0" applyFill="1" applyBorder="1" applyAlignment="1" applyProtection="1">
      <alignment vertical="center"/>
      <protection locked="0"/>
    </xf>
    <xf numFmtId="0" fontId="0" fillId="2" borderId="11" xfId="0" applyFill="1" applyBorder="1" applyAlignment="1" applyProtection="1">
      <alignment vertical="center"/>
      <protection hidden="1"/>
    </xf>
    <xf numFmtId="0" fontId="0" fillId="0" borderId="9" xfId="0" applyBorder="1"/>
    <xf numFmtId="0" fontId="2" fillId="0" borderId="8" xfId="4" applyFont="1" applyBorder="1" applyAlignment="1">
      <alignment horizontal="left" vertical="center"/>
    </xf>
    <xf numFmtId="0" fontId="0" fillId="4" borderId="17" xfId="0" applyFill="1" applyBorder="1"/>
    <xf numFmtId="164" fontId="4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0" fontId="2" fillId="0" borderId="4" xfId="4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0" fillId="0" borderId="19" xfId="0" applyBorder="1"/>
    <xf numFmtId="0" fontId="2" fillId="0" borderId="1" xfId="4" applyFont="1" applyFill="1" applyBorder="1" applyAlignment="1">
      <alignment horizontal="left" vertical="center" wrapText="1"/>
    </xf>
    <xf numFmtId="0" fontId="2" fillId="0" borderId="14" xfId="4" applyFont="1" applyFill="1" applyBorder="1" applyAlignment="1">
      <alignment horizontal="left" vertical="center" wrapText="1"/>
    </xf>
    <xf numFmtId="0" fontId="2" fillId="0" borderId="8" xfId="1" applyFont="1" applyBorder="1" applyAlignment="1">
      <alignment horizontal="justify" vertical="center" wrapText="1"/>
    </xf>
    <xf numFmtId="0" fontId="2" fillId="0" borderId="13" xfId="1" applyFont="1" applyBorder="1" applyAlignment="1">
      <alignment horizontal="justify" vertical="center" wrapText="1"/>
    </xf>
    <xf numFmtId="0" fontId="4" fillId="0" borderId="21" xfId="0" applyFont="1" applyBorder="1" applyAlignment="1">
      <alignment horizontal="center" vertical="center"/>
    </xf>
    <xf numFmtId="164" fontId="4" fillId="0" borderId="21" xfId="1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0" fillId="0" borderId="22" xfId="0" applyBorder="1"/>
    <xf numFmtId="0" fontId="0" fillId="0" borderId="1" xfId="0" applyBorder="1"/>
    <xf numFmtId="0" fontId="2" fillId="0" borderId="13" xfId="1" applyFont="1" applyBorder="1" applyAlignment="1">
      <alignment horizontal="left" vertical="center" wrapText="1"/>
    </xf>
    <xf numFmtId="0" fontId="11" fillId="0" borderId="25" xfId="4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4" fontId="4" fillId="0" borderId="25" xfId="1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0" fontId="0" fillId="0" borderId="26" xfId="0" applyBorder="1"/>
    <xf numFmtId="0" fontId="2" fillId="0" borderId="4" xfId="2" applyFont="1" applyFill="1" applyBorder="1" applyAlignment="1">
      <alignment horizontal="left" vertical="center" wrapText="1"/>
    </xf>
    <xf numFmtId="0" fontId="11" fillId="0" borderId="4" xfId="4" applyFont="1" applyBorder="1" applyAlignment="1">
      <alignment horizontal="center" vertical="center"/>
    </xf>
    <xf numFmtId="0" fontId="2" fillId="0" borderId="24" xfId="4" applyFont="1" applyBorder="1" applyAlignment="1">
      <alignment horizontal="left" vertical="center" wrapText="1"/>
    </xf>
    <xf numFmtId="0" fontId="7" fillId="0" borderId="25" xfId="4" applyFont="1" applyBorder="1" applyAlignment="1">
      <alignment horizontal="left" vertical="center" wrapText="1"/>
    </xf>
    <xf numFmtId="0" fontId="2" fillId="0" borderId="3" xfId="4" applyFont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left" vertical="center" wrapText="1"/>
    </xf>
    <xf numFmtId="0" fontId="12" fillId="0" borderId="5" xfId="4" applyFont="1" applyBorder="1" applyAlignment="1">
      <alignment horizontal="left" vertical="center"/>
    </xf>
    <xf numFmtId="0" fontId="13" fillId="0" borderId="6" xfId="4" applyFont="1" applyBorder="1" applyAlignment="1">
      <alignment horizontal="left" vertical="center"/>
    </xf>
    <xf numFmtId="0" fontId="13" fillId="0" borderId="27" xfId="4" applyFont="1" applyBorder="1" applyAlignment="1">
      <alignment horizontal="left" vertical="center"/>
    </xf>
  </cellXfs>
  <cellStyles count="5">
    <cellStyle name="normální" xfId="0" builtinId="0"/>
    <cellStyle name="normální 2 2" xfId="2"/>
    <cellStyle name="normální 4" xfId="3"/>
    <cellStyle name="normální 6" xfId="4"/>
    <cellStyle name="ÚroveňŘádku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zoomScale="90" zoomScaleNormal="90" workbookViewId="0">
      <selection activeCell="H22" sqref="H22"/>
    </sheetView>
  </sheetViews>
  <sheetFormatPr defaultRowHeight="12.75"/>
  <cols>
    <col min="1" max="1" width="5.28515625" style="6" customWidth="1"/>
    <col min="2" max="2" width="27.140625" customWidth="1"/>
    <col min="3" max="3" width="60.28515625" customWidth="1"/>
    <col min="4" max="4" width="7.7109375" style="3" customWidth="1"/>
    <col min="5" max="6" width="9.5703125" style="3" customWidth="1"/>
    <col min="7" max="7" width="10.7109375" style="3" customWidth="1"/>
    <col min="8" max="8" width="27.140625" style="3" customWidth="1"/>
    <col min="9" max="9" width="27.140625" customWidth="1"/>
  </cols>
  <sheetData>
    <row r="1" spans="1:9" ht="27" thickBot="1">
      <c r="A1" s="1" t="s">
        <v>12</v>
      </c>
      <c r="B1" s="55"/>
      <c r="C1" s="55"/>
      <c r="D1" s="55"/>
      <c r="E1" s="55"/>
      <c r="F1" s="55"/>
      <c r="G1" s="55"/>
      <c r="H1" s="55"/>
      <c r="I1" s="55"/>
    </row>
    <row r="2" spans="1:9" ht="48.75" thickBot="1">
      <c r="A2" s="4"/>
      <c r="B2" s="7" t="s">
        <v>0</v>
      </c>
      <c r="C2" s="10" t="s">
        <v>6</v>
      </c>
      <c r="D2" s="8" t="s">
        <v>1</v>
      </c>
      <c r="E2" s="9" t="s">
        <v>2</v>
      </c>
      <c r="F2" s="8" t="s">
        <v>3</v>
      </c>
      <c r="G2" s="8" t="s">
        <v>4</v>
      </c>
      <c r="H2" s="8" t="s">
        <v>5</v>
      </c>
      <c r="I2" s="8" t="s">
        <v>42</v>
      </c>
    </row>
    <row r="3" spans="1:9" ht="15.75" thickBot="1">
      <c r="A3" s="4"/>
      <c r="B3" s="14" t="s">
        <v>7</v>
      </c>
      <c r="C3" s="15"/>
      <c r="D3" s="16"/>
      <c r="E3" s="17"/>
      <c r="F3" s="16"/>
      <c r="G3" s="16"/>
      <c r="H3" s="16"/>
      <c r="I3" s="18"/>
    </row>
    <row r="4" spans="1:9" ht="114.75">
      <c r="A4" s="59">
        <v>1</v>
      </c>
      <c r="B4" s="60" t="s">
        <v>13</v>
      </c>
      <c r="C4" s="30" t="s">
        <v>37</v>
      </c>
      <c r="D4" s="31">
        <v>1</v>
      </c>
      <c r="E4" s="31"/>
      <c r="F4" s="32">
        <f>E4*0.21</f>
        <v>0</v>
      </c>
      <c r="G4" s="32">
        <f>E4+F4</f>
        <v>0</v>
      </c>
      <c r="H4" s="33">
        <f>G4*D4</f>
        <v>0</v>
      </c>
      <c r="I4" s="34"/>
    </row>
    <row r="5" spans="1:9" ht="25.5">
      <c r="A5" s="59"/>
      <c r="B5" s="61"/>
      <c r="C5" s="35" t="s">
        <v>34</v>
      </c>
      <c r="D5" s="2">
        <v>1</v>
      </c>
      <c r="E5" s="2"/>
      <c r="F5" s="27">
        <f t="shared" ref="F5:F6" si="0">E5*0.21</f>
        <v>0</v>
      </c>
      <c r="G5" s="27">
        <f t="shared" ref="G5:G6" si="1">E5+F5</f>
        <v>0</v>
      </c>
      <c r="H5" s="28">
        <f t="shared" ref="H5:H6" si="2">G5*D5</f>
        <v>0</v>
      </c>
      <c r="I5" s="43"/>
    </row>
    <row r="6" spans="1:9" ht="25.5">
      <c r="A6" s="59"/>
      <c r="B6" s="62"/>
      <c r="C6" s="35" t="s">
        <v>35</v>
      </c>
      <c r="D6" s="2">
        <v>1</v>
      </c>
      <c r="E6" s="39"/>
      <c r="F6" s="40">
        <f t="shared" si="0"/>
        <v>0</v>
      </c>
      <c r="G6" s="40">
        <f t="shared" si="1"/>
        <v>0</v>
      </c>
      <c r="H6" s="41">
        <f t="shared" si="2"/>
        <v>0</v>
      </c>
      <c r="I6" s="42"/>
    </row>
    <row r="7" spans="1:9" ht="40.5" customHeight="1">
      <c r="A7" s="5">
        <v>2</v>
      </c>
      <c r="B7" s="11" t="s">
        <v>14</v>
      </c>
      <c r="C7" s="35" t="s">
        <v>38</v>
      </c>
      <c r="D7" s="2">
        <v>1</v>
      </c>
      <c r="E7" s="2"/>
      <c r="F7" s="27">
        <f t="shared" ref="F7:F10" si="3">E7*0.21</f>
        <v>0</v>
      </c>
      <c r="G7" s="27">
        <f t="shared" ref="G7:G9" si="4">E7+F7</f>
        <v>0</v>
      </c>
      <c r="H7" s="28">
        <f t="shared" ref="H7:H9" si="5">G7*D7</f>
        <v>0</v>
      </c>
      <c r="I7" s="24"/>
    </row>
    <row r="8" spans="1:9" ht="409.5" customHeight="1">
      <c r="A8" s="5">
        <v>3</v>
      </c>
      <c r="B8" s="37" t="s">
        <v>15</v>
      </c>
      <c r="C8" s="35" t="s">
        <v>41</v>
      </c>
      <c r="D8" s="2">
        <v>5</v>
      </c>
      <c r="E8" s="2"/>
      <c r="F8" s="27">
        <f t="shared" si="3"/>
        <v>0</v>
      </c>
      <c r="G8" s="27">
        <f t="shared" si="4"/>
        <v>0</v>
      </c>
      <c r="H8" s="28">
        <f t="shared" si="5"/>
        <v>0</v>
      </c>
      <c r="I8" s="24"/>
    </row>
    <row r="9" spans="1:9" ht="51">
      <c r="A9" s="5">
        <v>4</v>
      </c>
      <c r="B9" s="37" t="s">
        <v>16</v>
      </c>
      <c r="C9" s="35" t="s">
        <v>17</v>
      </c>
      <c r="D9" s="2">
        <v>8</v>
      </c>
      <c r="E9" s="2"/>
      <c r="F9" s="27">
        <f t="shared" si="3"/>
        <v>0</v>
      </c>
      <c r="G9" s="27">
        <f t="shared" si="4"/>
        <v>0</v>
      </c>
      <c r="H9" s="28">
        <f t="shared" si="5"/>
        <v>0</v>
      </c>
      <c r="I9" s="24"/>
    </row>
    <row r="10" spans="1:9" ht="102">
      <c r="A10" s="5">
        <v>5</v>
      </c>
      <c r="B10" s="38" t="s">
        <v>18</v>
      </c>
      <c r="C10" s="36" t="s">
        <v>31</v>
      </c>
      <c r="D10" s="20">
        <v>1</v>
      </c>
      <c r="E10" s="2"/>
      <c r="F10" s="27">
        <f t="shared" si="3"/>
        <v>0</v>
      </c>
      <c r="G10" s="27">
        <f t="shared" ref="G10" si="6">E10+F10</f>
        <v>0</v>
      </c>
      <c r="H10" s="28">
        <f t="shared" ref="H10" si="7">G10*D10</f>
        <v>0</v>
      </c>
      <c r="I10" s="21"/>
    </row>
    <row r="11" spans="1:9" ht="38.25">
      <c r="A11" s="5">
        <v>6</v>
      </c>
      <c r="B11" s="44" t="s">
        <v>19</v>
      </c>
      <c r="C11" s="36" t="s">
        <v>32</v>
      </c>
      <c r="D11" s="20">
        <v>1</v>
      </c>
      <c r="E11" s="2"/>
      <c r="F11" s="27">
        <f t="shared" ref="F11:F15" si="8">E11*0.21</f>
        <v>0</v>
      </c>
      <c r="G11" s="27">
        <f t="shared" ref="G11:G15" si="9">E11+F11</f>
        <v>0</v>
      </c>
      <c r="H11" s="28">
        <f t="shared" ref="H11:H15" si="10">G11*D11</f>
        <v>0</v>
      </c>
      <c r="I11" s="21"/>
    </row>
    <row r="12" spans="1:9" ht="76.5">
      <c r="A12" s="5">
        <v>7</v>
      </c>
      <c r="B12" s="44" t="s">
        <v>20</v>
      </c>
      <c r="C12" s="36" t="s">
        <v>33</v>
      </c>
      <c r="D12" s="20">
        <v>1</v>
      </c>
      <c r="E12" s="2"/>
      <c r="F12" s="27">
        <f t="shared" si="8"/>
        <v>0</v>
      </c>
      <c r="G12" s="27">
        <f t="shared" si="9"/>
        <v>0</v>
      </c>
      <c r="H12" s="28">
        <f t="shared" si="10"/>
        <v>0</v>
      </c>
      <c r="I12" s="21"/>
    </row>
    <row r="13" spans="1:9" ht="14.25">
      <c r="A13" s="5">
        <v>8</v>
      </c>
      <c r="B13" s="38" t="s">
        <v>21</v>
      </c>
      <c r="C13" s="36" t="s">
        <v>36</v>
      </c>
      <c r="D13" s="20">
        <v>7</v>
      </c>
      <c r="E13" s="2"/>
      <c r="F13" s="27">
        <f t="shared" si="8"/>
        <v>0</v>
      </c>
      <c r="G13" s="27">
        <f t="shared" si="9"/>
        <v>0</v>
      </c>
      <c r="H13" s="28">
        <f t="shared" si="10"/>
        <v>0</v>
      </c>
      <c r="I13" s="21"/>
    </row>
    <row r="14" spans="1:9" ht="14.25">
      <c r="A14" s="5">
        <v>9</v>
      </c>
      <c r="B14" s="38" t="s">
        <v>22</v>
      </c>
      <c r="C14" s="36" t="s">
        <v>24</v>
      </c>
      <c r="D14" s="20">
        <v>7</v>
      </c>
      <c r="E14" s="2"/>
      <c r="F14" s="27">
        <f t="shared" si="8"/>
        <v>0</v>
      </c>
      <c r="G14" s="27">
        <f t="shared" si="9"/>
        <v>0</v>
      </c>
      <c r="H14" s="28">
        <f t="shared" si="10"/>
        <v>0</v>
      </c>
      <c r="I14" s="21"/>
    </row>
    <row r="15" spans="1:9" ht="15" thickBot="1">
      <c r="A15" s="5">
        <v>10</v>
      </c>
      <c r="B15" s="38" t="s">
        <v>23</v>
      </c>
      <c r="C15" s="36" t="s">
        <v>25</v>
      </c>
      <c r="D15" s="20">
        <v>7</v>
      </c>
      <c r="E15" s="2"/>
      <c r="F15" s="27">
        <f t="shared" si="8"/>
        <v>0</v>
      </c>
      <c r="G15" s="27">
        <f t="shared" si="9"/>
        <v>0</v>
      </c>
      <c r="H15" s="28">
        <f t="shared" si="10"/>
        <v>0</v>
      </c>
      <c r="I15" s="21"/>
    </row>
    <row r="16" spans="1:9" ht="15.75" thickBot="1">
      <c r="A16" s="5"/>
      <c r="B16" s="14" t="s">
        <v>26</v>
      </c>
      <c r="C16" s="15"/>
      <c r="D16" s="16"/>
      <c r="E16" s="22"/>
      <c r="F16" s="23"/>
      <c r="G16" s="23"/>
      <c r="H16" s="23"/>
      <c r="I16" s="18"/>
    </row>
    <row r="17" spans="1:9" ht="115.5" thickBot="1">
      <c r="A17" s="5">
        <v>11</v>
      </c>
      <c r="B17" s="54" t="s">
        <v>27</v>
      </c>
      <c r="C17" s="50" t="s">
        <v>43</v>
      </c>
      <c r="D17" s="51">
        <v>6</v>
      </c>
      <c r="E17" s="31"/>
      <c r="F17" s="32">
        <f t="shared" ref="F17:F21" si="11">E17*0.21</f>
        <v>0</v>
      </c>
      <c r="G17" s="33">
        <f t="shared" ref="G17:G21" si="12">E17+F17</f>
        <v>0</v>
      </c>
      <c r="H17" s="33">
        <f t="shared" ref="H17:H21" si="13">G17*D17</f>
        <v>0</v>
      </c>
      <c r="I17" s="34"/>
    </row>
    <row r="18" spans="1:9" ht="15.75" thickBot="1">
      <c r="A18" s="5"/>
      <c r="B18" s="63" t="s">
        <v>8</v>
      </c>
      <c r="C18" s="64"/>
      <c r="D18" s="64"/>
      <c r="E18" s="64"/>
      <c r="F18" s="64"/>
      <c r="G18" s="64"/>
      <c r="H18" s="64"/>
      <c r="I18" s="65"/>
    </row>
    <row r="19" spans="1:9" ht="76.5">
      <c r="A19" s="5">
        <v>12</v>
      </c>
      <c r="B19" s="52" t="s">
        <v>44</v>
      </c>
      <c r="C19" s="53" t="s">
        <v>40</v>
      </c>
      <c r="D19" s="45">
        <v>1</v>
      </c>
      <c r="E19" s="46"/>
      <c r="F19" s="47">
        <f t="shared" si="11"/>
        <v>0</v>
      </c>
      <c r="G19" s="48">
        <f t="shared" si="12"/>
        <v>0</v>
      </c>
      <c r="H19" s="48">
        <f t="shared" si="13"/>
        <v>0</v>
      </c>
      <c r="I19" s="49"/>
    </row>
    <row r="20" spans="1:9" ht="319.5" customHeight="1">
      <c r="A20" s="5">
        <v>13</v>
      </c>
      <c r="B20" s="25" t="s">
        <v>28</v>
      </c>
      <c r="C20" s="19" t="s">
        <v>39</v>
      </c>
      <c r="D20" s="13">
        <v>1</v>
      </c>
      <c r="E20" s="2"/>
      <c r="F20" s="27">
        <f t="shared" si="11"/>
        <v>0</v>
      </c>
      <c r="G20" s="28">
        <f t="shared" si="12"/>
        <v>0</v>
      </c>
      <c r="H20" s="28">
        <f t="shared" si="13"/>
        <v>0</v>
      </c>
      <c r="I20" s="24"/>
    </row>
    <row r="21" spans="1:9" ht="15" thickBot="1">
      <c r="A21" s="5">
        <v>14</v>
      </c>
      <c r="B21" s="25" t="s">
        <v>29</v>
      </c>
      <c r="C21" s="12" t="s">
        <v>30</v>
      </c>
      <c r="D21" s="13">
        <v>10</v>
      </c>
      <c r="E21" s="2"/>
      <c r="F21" s="27">
        <f t="shared" si="11"/>
        <v>0</v>
      </c>
      <c r="G21" s="28">
        <f t="shared" si="12"/>
        <v>0</v>
      </c>
      <c r="H21" s="28">
        <f t="shared" si="13"/>
        <v>0</v>
      </c>
      <c r="I21" s="24"/>
    </row>
    <row r="22" spans="1:9" ht="15.75" thickBot="1">
      <c r="A22" s="56" t="s">
        <v>9</v>
      </c>
      <c r="B22" s="57"/>
      <c r="C22" s="57"/>
      <c r="D22" s="57"/>
      <c r="E22" s="57"/>
      <c r="F22" s="57"/>
      <c r="G22" s="58"/>
      <c r="H22" s="29">
        <f>SUM(H4:H21)</f>
        <v>0</v>
      </c>
      <c r="I22" s="26"/>
    </row>
    <row r="23" spans="1:9" ht="15.75" thickBot="1">
      <c r="A23" s="56" t="s">
        <v>10</v>
      </c>
      <c r="B23" s="57"/>
      <c r="C23" s="57"/>
      <c r="D23" s="57"/>
      <c r="E23" s="57"/>
      <c r="F23" s="57"/>
      <c r="G23" s="58"/>
      <c r="H23" s="29">
        <f>H22/1.21</f>
        <v>0</v>
      </c>
      <c r="I23" s="26"/>
    </row>
    <row r="24" spans="1:9" ht="15.75" thickBot="1">
      <c r="A24" s="56" t="s">
        <v>11</v>
      </c>
      <c r="B24" s="57"/>
      <c r="C24" s="57"/>
      <c r="D24" s="57"/>
      <c r="E24" s="57"/>
      <c r="F24" s="57"/>
      <c r="G24" s="58"/>
      <c r="H24" s="29">
        <f>H22-H23</f>
        <v>0</v>
      </c>
      <c r="I24" s="26"/>
    </row>
  </sheetData>
  <mergeCells count="7">
    <mergeCell ref="A1:I1"/>
    <mergeCell ref="A22:G22"/>
    <mergeCell ref="A23:G23"/>
    <mergeCell ref="A24:G24"/>
    <mergeCell ref="A4:A6"/>
    <mergeCell ref="B4:B6"/>
    <mergeCell ref="B18:I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položky</vt:lpstr>
    </vt:vector>
  </TitlesOfParts>
  <Company>HUTNÍ PROJEKT OSTRAVA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u57206</dc:creator>
  <cp:lastModifiedBy>josef.matera</cp:lastModifiedBy>
  <cp:lastPrinted>2013-11-21T13:16:37Z</cp:lastPrinted>
  <dcterms:created xsi:type="dcterms:W3CDTF">2008-03-07T13:25:06Z</dcterms:created>
  <dcterms:modified xsi:type="dcterms:W3CDTF">2015-03-20T08:46:36Z</dcterms:modified>
</cp:coreProperties>
</file>