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15" yWindow="-15" windowWidth="12720" windowHeight="11760"/>
  </bookViews>
  <sheets>
    <sheet name="cena položky" sheetId="5" r:id="rId1"/>
  </sheets>
  <calcPr calcId="125725"/>
</workbook>
</file>

<file path=xl/calcChain.xml><?xml version="1.0" encoding="utf-8"?>
<calcChain xmlns="http://schemas.openxmlformats.org/spreadsheetml/2006/main">
  <c r="F9" i="5"/>
  <c r="G9" s="1"/>
  <c r="H9" s="1"/>
  <c r="F10"/>
  <c r="G10"/>
  <c r="H10" s="1"/>
  <c r="F11"/>
  <c r="G11" s="1"/>
  <c r="H11" s="1"/>
  <c r="F12"/>
  <c r="G12"/>
  <c r="H12" s="1"/>
  <c r="F13"/>
  <c r="G13" s="1"/>
  <c r="H13" s="1"/>
  <c r="F14"/>
  <c r="G14"/>
  <c r="H14" s="1"/>
  <c r="F15"/>
  <c r="G15" s="1"/>
  <c r="H15" s="1"/>
  <c r="F16"/>
  <c r="G16"/>
  <c r="H16" s="1"/>
  <c r="F17"/>
  <c r="G17" s="1"/>
  <c r="H17" s="1"/>
  <c r="F18"/>
  <c r="G18"/>
  <c r="H18" s="1"/>
  <c r="F19"/>
  <c r="G19" s="1"/>
  <c r="H19" s="1"/>
  <c r="F20"/>
  <c r="G20"/>
  <c r="H20" s="1"/>
  <c r="F21"/>
  <c r="G21" s="1"/>
  <c r="H21" s="1"/>
  <c r="F22"/>
  <c r="G22"/>
  <c r="H22" s="1"/>
  <c r="F23"/>
  <c r="G23" s="1"/>
  <c r="H23" s="1"/>
  <c r="F24"/>
  <c r="G24"/>
  <c r="H24" s="1"/>
  <c r="F25"/>
  <c r="G25" s="1"/>
  <c r="H25" s="1"/>
  <c r="F26"/>
  <c r="G26"/>
  <c r="H26" s="1"/>
  <c r="F27"/>
  <c r="G27" s="1"/>
  <c r="H27" s="1"/>
  <c r="F28"/>
  <c r="G28"/>
  <c r="H28" s="1"/>
  <c r="F29"/>
  <c r="G29" s="1"/>
  <c r="H29" s="1"/>
  <c r="F30"/>
  <c r="G30"/>
  <c r="H30" s="1"/>
  <c r="F31"/>
  <c r="G31" s="1"/>
  <c r="H31" s="1"/>
  <c r="F35"/>
  <c r="G35"/>
  <c r="H35" s="1"/>
  <c r="F36"/>
  <c r="G36" s="1"/>
  <c r="H36" s="1"/>
  <c r="F37"/>
  <c r="G37"/>
  <c r="H37" s="1"/>
  <c r="F38"/>
  <c r="G38" s="1"/>
  <c r="H38" s="1"/>
  <c r="F44"/>
  <c r="G44" s="1"/>
  <c r="H44" s="1"/>
  <c r="F45"/>
  <c r="G45"/>
  <c r="H45" s="1"/>
  <c r="F46"/>
  <c r="G46" s="1"/>
  <c r="H46" s="1"/>
  <c r="F47"/>
  <c r="G47"/>
  <c r="H47" s="1"/>
  <c r="F48"/>
  <c r="G48" s="1"/>
  <c r="H48" s="1"/>
  <c r="F49"/>
  <c r="G49" s="1"/>
  <c r="H49" s="1"/>
  <c r="F50"/>
  <c r="G50" s="1"/>
  <c r="H50" s="1"/>
  <c r="F51"/>
  <c r="G51"/>
  <c r="H51"/>
  <c r="F52"/>
  <c r="G52"/>
  <c r="H52" s="1"/>
  <c r="F43"/>
  <c r="G43" s="1"/>
  <c r="H43" s="1"/>
  <c r="F8" l="1"/>
  <c r="G8" s="1"/>
  <c r="H8" s="1"/>
  <c r="F5"/>
  <c r="G5" s="1"/>
  <c r="H5" s="1"/>
  <c r="F6"/>
  <c r="G6" s="1"/>
  <c r="H6" s="1"/>
  <c r="F7"/>
  <c r="G7" s="1"/>
  <c r="H7" s="1"/>
  <c r="F32"/>
  <c r="F34"/>
  <c r="F39"/>
  <c r="F40"/>
  <c r="G40" s="1"/>
  <c r="H40" s="1"/>
  <c r="F41"/>
  <c r="F53"/>
  <c r="G53" s="1"/>
  <c r="H53" s="1"/>
  <c r="F4"/>
  <c r="G4" s="1"/>
  <c r="H4" s="1"/>
  <c r="G34"/>
  <c r="H34" s="1"/>
  <c r="G41"/>
  <c r="H41" s="1"/>
  <c r="G32"/>
  <c r="H32" s="1"/>
  <c r="G39"/>
  <c r="H39" s="1"/>
  <c r="H54" l="1"/>
  <c r="H55" l="1"/>
  <c r="H56" s="1"/>
</calcChain>
</file>

<file path=xl/sharedStrings.xml><?xml version="1.0" encoding="utf-8"?>
<sst xmlns="http://schemas.openxmlformats.org/spreadsheetml/2006/main" count="104" uniqueCount="103">
  <si>
    <t>Položka</t>
  </si>
  <si>
    <t>počet (ks)</t>
  </si>
  <si>
    <t>cena/ks bez DPH</t>
  </si>
  <si>
    <t>DPH</t>
  </si>
  <si>
    <t>cena / ks s DPH</t>
  </si>
  <si>
    <t>cena za počet ks s DPH</t>
  </si>
  <si>
    <t>technická specifikace</t>
  </si>
  <si>
    <t>Fyzika</t>
  </si>
  <si>
    <t>Přírodopis/Zeměpis</t>
  </si>
  <si>
    <t>Celková cena s DPH</t>
  </si>
  <si>
    <t>Celková cena bez DPH</t>
  </si>
  <si>
    <t>DPH 21 %</t>
  </si>
  <si>
    <t>Siloměr 5 N</t>
  </si>
  <si>
    <t>Siloměr 10 N</t>
  </si>
  <si>
    <t>Elektroskop velký model</t>
  </si>
  <si>
    <t>Klasické analytické váhy s přesností 0,02 g se sadou závaží. Pomocí aretační páky se vahadlo nadzvedne z ložisek, když se váhy nepoužívají. Všechny součásti lze skrýt do zásuvky. Podstavec ze dřeva se zásuvkou.</t>
  </si>
  <si>
    <t>Digitální multimetr</t>
  </si>
  <si>
    <t>Digitální hlukoměr</t>
  </si>
  <si>
    <t>Sada pro pokusy s vakuem (elektrická vývěva)</t>
  </si>
  <si>
    <t>Sada všech nezbytných pomůcek pro provádění pokusů s vakuem. Dvoustupňová kompaktní rotační vakuová vývěva. Talíř vakuové vývěvy s elektrickými přípojkami - průměr 250 mm, se 2 jednocestnými kohouty a gumovým těsněním. Vakuový zvon - vnitřní průměr 200 mm, 2m vakuová hadice pro spojení vakuové vývěvy a talíře.</t>
  </si>
  <si>
    <t>Tepelná vodivost kovů</t>
  </si>
  <si>
    <t>Pomůcka k demonstraci různé tepelné vodivosti kovů – vždy po 1 tyčce z hliníku, železa, mědi a zinku je spojeno do kříže. Parafín umístěný na konci tyček taje při zahřívání kovového kříže v různých časových intervalech. S tepelně izolační plastovou rukojetí.</t>
  </si>
  <si>
    <t>Kompletní magnetická optická sada s magnetickou tabulí a elektronickým laserem</t>
  </si>
  <si>
    <t>Sada se skládá z laserového zdroje, optických součástek a držáků magnetických modelů. Umožňuje provádět základní pokusy z oblasti optiky: zobrazovat čočku, odraz, lom. Obsahuje modely: dalekohled, fotoaparát, mikroskop, oko a jeho korekce Složení: 4 spojky, 2 rozptylky, rovinné zrcadlo, vypuklé zrcadlo, duté zrcadlo, planparalelní destička, hranol, 2 půlkruhové čočky</t>
  </si>
  <si>
    <t>Demonstrační soupravy pro učitele: na magnetismus, elektromagnetismus</t>
  </si>
  <si>
    <t>Elektrické vodiče</t>
  </si>
  <si>
    <t>Vodič v bezpečnostním provedení s odbočkou 4 mm, 1 mm2, 25 cm, černý, po 10 ks v balení.</t>
  </si>
  <si>
    <t>Cívka</t>
  </si>
  <si>
    <t>U - jádro</t>
  </si>
  <si>
    <t>U-jádro s krátkým jádrem</t>
  </si>
  <si>
    <t>Panel s odporovým drátem na Ohmův zákon</t>
  </si>
  <si>
    <t>Pro analýzu závislosti elektrického odporu na délce, průměru a materiálu různých odporových drátů. Plastová pultová deska, se šesti dráty a 4mm připojovací­mi zdířkami. Jen pro malá napětí.
Rozměry: 1 050 mm x 100 mm x 140 mm, délka drátu: vždy 1 000 mm. Železo: 0,4 mm, Konstantan: 0,3 mm, Konstantan: 0,4 mm, Konstantan: 0,5 mm, Měď: 0,4 mm, Měď: 0,8 mm</t>
  </si>
  <si>
    <t>Elektromotor</t>
  </si>
  <si>
    <t>Dvoupólový stejnosměrný elektromotor se stálým buzením. Přístroj odpovídá všemi součástkami vyobrazením v učebnicích fyziky. Všechny části jsou jasně viditelné a volně přístupné. Na magnetickém podstavci se 4 mm zdířkami a s kladkou na řemen. Provozní napětí 1,5 V až 6 V/DC, počet otáček 100 až 3000 ot./min., rozměry 120 mm x 90 mm x 80 mm.</t>
  </si>
  <si>
    <t>Tyčový magnet</t>
  </si>
  <si>
    <t>Studium hydrostatického paradoxon</t>
  </si>
  <si>
    <t>Demonstrace hydrostatického paradoxonu. Hydrostatický tlak v nádobě působí na gumovou membránu. Deformace membrány je pomocí mechaniky ručkového měřicího ústrojí přenášena a zobrazena na stupnici. Základní jednotka s různě tvarovanými nádobami, stativovou tyčí s ukazatelem pro označení stavu hladiny vody, závaží. Rozměry: cca. 260 mm x 100 mm x 350 mm</t>
  </si>
  <si>
    <t>Skleněná nádoba tvaru kvádru</t>
  </si>
  <si>
    <t>Sady magnetek pro žáky vždy 1 sada na 2 žáky, magnety pro frontální práce</t>
  </si>
  <si>
    <t>Pákový spínač</t>
  </si>
  <si>
    <t>Graetzův můstek</t>
  </si>
  <si>
    <t>Senzor srdečního rytmu a pulzu</t>
  </si>
  <si>
    <t>Senzor síly</t>
  </si>
  <si>
    <t>Zvukový senzor</t>
  </si>
  <si>
    <t>Senzor pohybu</t>
  </si>
  <si>
    <t>Senzor magnetického pole</t>
  </si>
  <si>
    <t>Senzor vodivosti pokožky</t>
  </si>
  <si>
    <t>Průtokový senzor</t>
  </si>
  <si>
    <t>Senzor zrychlení</t>
  </si>
  <si>
    <t>Senzor zahrnuje 3D čidlo zrychlení, ale v čase může být zobrazena pouze jedna hodnota zrychlení</t>
  </si>
  <si>
    <t>Senzor měří průtok vodního toku. Měření probíhá při průtoku kapaliny rotujícím měřícím kolem</t>
  </si>
  <si>
    <t>Senzor galvanické vodivosti kůže (může být nazván detektor lži) měří vodivost kůže speciálně mezi prsty ruky</t>
  </si>
  <si>
    <t>Senzor měří magnetické pole s vysokou citlivostí. Může měřit velmi nízké hodnoty magnetického pole jako např. magnetické pole Země.Senzor měří v jednom rozsahu v jednotkách militesla</t>
  </si>
  <si>
    <t>Senzor využívá ultrazvukové vlny a jejího odrazu ke změření času návratu. Tímto způsobem senzor měří vzdálenost dané překážky</t>
  </si>
  <si>
    <t>Senzor má dva mody měření. V pomalém modu může byt použit k měření úrovně akustického tlaku v decibelech. V rychlém modu pak k srovnávání různých zdrojů zvuku se zobrazením jejich vlnové formy</t>
  </si>
  <si>
    <t>Senzor může měřit váhu a zkoumat jak různé jednoduché stroje ovlivňují úsilí nějakou váhu zvednout. Taktéž lze využít pro měření tlakových a tahových sil nebo dopadu</t>
  </si>
  <si>
    <t>Senzor může být použit k sledování a srovnávání pulsu při různých cvičeních nebo odpočinku s vyhodnocením normálního a po zátěžového srdečního rytmu</t>
  </si>
  <si>
    <t xml:space="preserve">Klasické skleněné akvárium ve tvaru obdélníku. Velikost: 80 x 35 x 40 cm, tloušťka skla 6 mm. Objem 112l </t>
  </si>
  <si>
    <t>Sada - 10 podkovovitých magnetů 42 mm x 38 mm x 7 mm, vzdálenost pólů 22 mm;10 pravoúhýlých tyčových magnetů 50 mm x 15 mm x 6 mm;1 podkovovitý magnet 80 mm x 60 mm x 17 mm AlNiCo, vzdálenost pólů 46 mm;1 podkovovitý magnet 100 mm x 62 mm x 18 mm AlNiCo, vzdálenost pólů 50 mm;1 pravoúhlý tyčový magnet 100 mm x 15 mm x 10 mm AlNiCo;1 pravoúhlý tyčový magnet 150 mm x 20 mm x 6 mm AlNiCo;5 kompasů, železné piliny; dodáváno v plastovém kufru</t>
  </si>
  <si>
    <t>Chemie</t>
  </si>
  <si>
    <t>Kufříkové soupravy - analýza půdy, vody, vzduchu</t>
  </si>
  <si>
    <t>Aquanal – ekotest</t>
  </si>
  <si>
    <t>Naučné plakáty s názvoslovím,
kyselinami, hydroxidy, organické</t>
  </si>
  <si>
    <t>Pomůcky pro realizaci 35 praktických pokusů. Vedení elektrického proudu, elektrolýza, elektrochemické články, kyselo-zásadité reakce, pH; vše uloženo v kufříku</t>
  </si>
  <si>
    <t xml:space="preserve">Žákovská souprava Elektrochemie </t>
  </si>
  <si>
    <t xml:space="preserve">Kufřík životní prostředí </t>
  </si>
  <si>
    <t>Pokusy: půda – vlastnosti, sbírání vzorků, získávání půdních extraktů, analýza půdy, teplota, struktura, barva, určení pH, zkoumání dusičnanů a amonia pomocí barev, zkoumání fosforu pomocí barev,
zkoumání draslíku pomocí barev, vápník, sírany, chloridy</t>
  </si>
  <si>
    <t>Pokusy k tématům: Voda - původ vody, koloběh vody, složení a vlastnosti, zdroje vody Kontaminace vody, co je to analýza vody; barva, pach a chuť vody;teplota, měření pH. Chloridy, chlór, karbonáty a hydrouhličitany, sulfát, vápník, hořčík, sodík, tvrdost vody, sušina – elektrická vodivost, chemická potřeba kyslíku, oxid uhličitý, standardy kvality vody, čištění vody, mapa vodstva Evropy; Další – dusičnany, dusitany, dusičnan amonný, kyslík ve vodě, měření rozpuštěného kyslíku</t>
  </si>
  <si>
    <t>Pokusy k tématům: Atmosféra – složení vzduchu, Účinky znečištění vzduchu. Fyzikální vlastnosti: teplota, tlak a vlhkost atmosféry, kontaminace vzduchu,oxid uhelnatý,oxidy dusíku,oxidy síry,pevné částice,ozon,oxid uhličitý</t>
  </si>
  <si>
    <t>Sada 14 plakátů a2 s horní lištou v tubusu: Chemické látky, Chemická vazba, Chemické reakce, Názvosloví oxidů, Kyseliny, Hydroxidy, Výroba páleného a hašeného vápna, Soli, neutralizace, Důkaz halogenidů, Hasící látky a jejich použitá,
Redoxní reakce, Chemické výpočty, Uhlovodíky, Deriváty uhlovodíků</t>
  </si>
  <si>
    <t>Mikroskop žákovský</t>
  </si>
  <si>
    <t>Modely koster různých živočichů</t>
  </si>
  <si>
    <t>Preparační souprava</t>
  </si>
  <si>
    <t>Tellurium</t>
  </si>
  <si>
    <t>Globusy</t>
  </si>
  <si>
    <t>Anatomické modely</t>
  </si>
  <si>
    <t>kostra žáby</t>
  </si>
  <si>
    <t>kostra holuba</t>
  </si>
  <si>
    <r>
      <t xml:space="preserve">sada 25 preparátů
</t>
    </r>
    <r>
      <rPr>
        <u/>
        <sz val="10"/>
        <rFont val="Arial"/>
        <family val="2"/>
        <charset val="238"/>
      </rPr>
      <t xml:space="preserve">Zoologie: </t>
    </r>
    <r>
      <rPr>
        <sz val="10"/>
        <rFont val="Arial"/>
        <family val="2"/>
        <charset val="238"/>
      </rPr>
      <t xml:space="preserve">
Amoeba proteus, améby; Hydra, nezmar, plán stavby láčkovců; Lumbricus, žížala, střed těla, příčný řez; Daphnia (hrotnatka) a Cyclops (buchanka), malí korýši z planktonu; Musca domestica, moucha domácí, hlava s ústním ústrojím; Musca domestica, moucha domácí, končetina s polštářky; Apis melifera, včela medonosná, přední a zadní křídlo.
</t>
    </r>
    <r>
      <rPr>
        <u/>
        <sz val="10"/>
        <rFont val="Arial"/>
        <family val="2"/>
        <charset val="238"/>
      </rPr>
      <t>Histologie a anatomie člověka:</t>
    </r>
    <r>
      <rPr>
        <sz val="10"/>
        <rFont val="Arial"/>
        <family val="2"/>
        <charset val="238"/>
      </rPr>
      <t xml:space="preserve">
Dlaždicový epitel, izolované buňky. Buněčná jádra / buněčná plazma; Kosterní svalstvo, podélný řez; Kost hovězího dobytka, příčný řez. Lamelové systémy; Kůže hlavy s vlasovými kořínky, podélný řez; Roztěr lidské krve. Zbarvení podle Giemsy
</t>
    </r>
    <r>
      <rPr>
        <u/>
        <sz val="10"/>
        <rFont val="Arial"/>
        <family val="2"/>
        <charset val="238"/>
      </rPr>
      <t>Bakterie a nižší rostliny:</t>
    </r>
    <r>
      <rPr>
        <sz val="10"/>
        <rFont val="Arial"/>
        <family val="2"/>
        <charset val="238"/>
      </rPr>
      <t xml:space="preserve">
Bakterie zubního povlaku, grampozitivní + gramnegativní; Diatomeae (rozsivky). Rozptýlený preparát; Spirogyra, šroubatka, spirálovité chloroplasty; Mucor nebo Rhizopus, hlavičková plíseň, podhoubí; Mech, stonky s listy, celý jedinec
</t>
    </r>
    <r>
      <rPr>
        <u/>
        <sz val="10"/>
        <rFont val="Arial"/>
        <family val="2"/>
        <charset val="238"/>
      </rPr>
      <t>Kvetoucí rostliny:</t>
    </r>
    <r>
      <rPr>
        <sz val="10"/>
        <rFont val="Arial"/>
        <family val="2"/>
        <charset val="238"/>
      </rPr>
      <t xml:space="preserve">
Ranunculus, pryskyřník, středový válec kořene; Zea mays, kukuřice, stonek s cévními svazky; Helianthus, slunečnice, stonek s cévními svazky; Syringa, šeřík. Struktura listu; Lilium, lilie, prašník, pylové váčky, pylová zrnka; Lilium, lilie, semeník, struktura a rozmístění; Allium cepa, cibule, celá epidermis; Allium cepa, cibule, kořenové špičky, podélný řez</t>
    </r>
  </si>
  <si>
    <t>Demonstrace oběhu Země a Měsíce okolo Slunce</t>
  </si>
  <si>
    <t xml:space="preserve">Siloměr v průhledném pouzdře, se dvěma stupnicemi v N a g, nastavení nuly, ochrana proti přetížení, háček a oko k zavěšení. </t>
  </si>
  <si>
    <t>Laboratorní váhy klasické – miskové + sada závaží</t>
  </si>
  <si>
    <t>Velký model s kondenzátorovou destičkou a konduktorovou koulí  se zdířkami 4 mm. Citlivý ručičkový přístroj k určování elektrických nábojů a napětí. Přední a zadní strana jsou vyrobeny ze skla. Přístroj je vhodný pro stínovou projekci. Ručička uložena v hrotových ložiscích, rozsah měření 0 – 4 kV</t>
  </si>
  <si>
    <t>Mobilní digitální multimetr. DC napětí: 1000 V; AC napětí: 700 V. Univerzální měřící přístroj s širokou řadou měřících rozsahů, včetně možnosti měření teploty, kapacity a frekvence. Tento přístroj je kompaktní, bateriový, snadno ovladatelný ruční digitální multimetr pro měření stejnosměrného i střídavého napětí a proudu,odporu, kapacity, pro testování diod a tranzistoru a pro zvukové zkoušky vodivosti. Plná ochrana před přetížením.</t>
  </si>
  <si>
    <t>Tento digitální měřící přístroj slouží k měření kladinu hluku v decibelech (dB). A/C přepínání vyhodnocovací křivky; Přepínatelné vyhodnocení času (rychle/pomalu); Funkce uložení max. hodnot.
Rozsah měření 30 až 130 dB A/C; Přesnost ±2 dB (1 KHz); Splňuje normu EN 60651 Třída 3. Naměřené hodnoty hladiny hluku jsou zobrazovány na displeji. Rozlišení hladiny zvuku: 0,1 dB; Ochrana proti větru; 1x baterie 9 V; Doba odezvy: 125/1000 ms; Frekvenční rozsah: 31,5 KHz - 8 KHz.</t>
  </si>
  <si>
    <t>1200 závitů, 3 výstupní zdířky s výstupy 400 a 800 závitů, max. proud 1,5 A, odpor 15 ohm</t>
  </si>
  <si>
    <t>Tyčový magnet (složení AlNiCo) Průřez obdélník 10 mm x 15 mm, délka 100 mm. Označené póly</t>
  </si>
  <si>
    <t>Páčkový přepínač v držáku 3A. Spínač v krytu z odolného plastu. S 4mm bezpečnostními zdířkami. Maximální vstupní napětí 30V, při proudu max. 3A. 105 mm x 65 mm x 33 mm</t>
  </si>
  <si>
    <t>4 LED diody v můstkovém zapojení (Graetzově zapojení) v pouzdře
z nárazuvzdorného plastu. S 4mm bezpečnostními zdířkami.105 mm x 65 mm x 33 mm</t>
  </si>
  <si>
    <t>Monokulární mikroskop, zvětšení 40 - 400x, Stabilní korpus z litiny s práškovým nástřikem; Monokulární tubus, rovný; Okulár 10×/16mm; Achromatické objektivy 4X, 10X, 40X; Hrubé zaostření; Otočná clona s 8 otvory; Duté a rovné zrcátko (Ø 25mm); Stolek s držáky preparátu</t>
  </si>
  <si>
    <t>kostra králíka, výška 500 x šířka 150 mm</t>
  </si>
  <si>
    <t>kostra ryby - kapra</t>
  </si>
  <si>
    <t>Popisovatelný glóbus - možno libovolně popisovat, – povrch popisovatelný stíratelnými popisovači, vyznačené hranice států pro snadnější orientaci včetně 6 barevných stíratelných popisovačů a 12 snímatelných otisků zvířat, vyrobeno z plastu, průměr globusu 28 cm</t>
  </si>
  <si>
    <t>oko v oční jamce, 3x zvětšené, rozložitelný model</t>
  </si>
  <si>
    <t>Ucelená kufříková laboratoř pro rychlou analýzu vody (např. pitné, povrchové, akvarijní). Všechny použité chemikálie jsou ekologicky neutrální, tzn. že testy nijak neohrožují kvalitu vody (třída ohrožení
pro vodu 0). Proto mohou být zlikvidovány v domácí odpadní síti. Postačuje vždy na 50 až 60 testů. Lze určit: amonium 0,05 – 10 mg/l – dusičnany 10 – 80 m­/l – dusitany 0,02 – 1,0 mg/l – fosfáty 0,5 – 6,0 ­g/l – hodnotu pH 5,0 – 9,0 – celkovou tvrdost 1 kapka = 1° dt. tvrdosti.</t>
  </si>
  <si>
    <t>Průřez rostlinnou buňkou. Čelní strana je chráněna snímatelným transparentním krytem. Výška 35 cm</t>
  </si>
  <si>
    <t>min. 15 pokusů. Obsahuje: Magnetické působení; Zemský magnetismus; Magnetické pole – spektrum; Ampérovo pravidlo pravé ruky; Magnetické působení elektrického proudu; Elektromagnet; Vzájemné působení proudu a magnetu; Elektrický motor; Elektromagnetická indukce; Neumannův zákon; Lenzův zákon; Vybavení: elektrická napájecí jednotka, 5 vodičů, tyčový magnet, zařízení k demonstraci magnetického spektra, pákový spínač, galvanometr, zařízení k demonstraci magnetického působení, elektrický motor, dvojitá indukční cívka, magnetická střelka, kompas, zkumavka s kohoutem, průvodce pokusy v českém jazyce</t>
  </si>
  <si>
    <t>kostra ještěrky</t>
  </si>
  <si>
    <t>nabídka dodavatele - např. uvedení typového označení, názvu výrobce, parametrů, případně jiného popisu nabízeného plnění apod.</t>
  </si>
  <si>
    <t>Položkový rozpočet část A -  ZŠ Jablunkov, Lesní 190</t>
  </si>
  <si>
    <t>Pro analytiku vody v terénu. Všechna činidla obsažená v kufříku jsou schválena podle pravidel pro zacházení s nebezpečnými látkami ve vyučování. Obsahuje 6 testů pro nejméně 50 kolorimetrických a titračních stanovení nejdůležitějších vlastností vody:
Amonium 0,2–3 mg/l
Dusičnany 1–90 mg/l
Dusitany 0,02–0,5 m­g/l
Fosforečnany 0,5–15 mg/l
pH 4,0–9,0
Celková tvrdost 1 kapka = 1 °d. Vše v odolném kufříku s pěnovou vložkou. Příručka a porovnávací seznam barev. Lakmusové papírky.</t>
  </si>
  <si>
    <t xml:space="preserve">Souprava Chemie </t>
  </si>
  <si>
    <t xml:space="preserve">Pokusy: laboratorní techniky,kyseliny-zásady, soli, oxidační činitelé, redukční činitelé, vodík, voda, dusík, vzduch, chlór a jeho sloučeniny, uhlík a jeho anorganické sloučeniny, rovnováha, aspekty energie, hydrouhličitany, alkoholy, aldehydy, uhlohydráty, organické a mastné kyseliny, syntetické materiály,chemická kinetika, oxidačně-redukční procesy, chemická analýza. Vše v kufříku. </t>
  </si>
</sst>
</file>

<file path=xl/styles.xml><?xml version="1.0" encoding="utf-8"?>
<styleSheet xmlns="http://schemas.openxmlformats.org/spreadsheetml/2006/main">
  <numFmts count="1">
    <numFmt numFmtId="164" formatCode="#,##0.00\ &quot;Kč&quot;"/>
  </numFmts>
  <fonts count="13">
    <font>
      <sz val="10"/>
      <name val="Arial"/>
      <charset val="238"/>
    </font>
    <font>
      <b/>
      <sz val="10"/>
      <name val="Arial"/>
      <family val="2"/>
      <charset val="238"/>
    </font>
    <font>
      <sz val="10"/>
      <name val="Arial"/>
      <family val="2"/>
      <charset val="238"/>
    </font>
    <font>
      <sz val="10"/>
      <name val="Arial"/>
      <family val="2"/>
      <charset val="238"/>
    </font>
    <font>
      <sz val="11"/>
      <name val="Arial"/>
      <family val="2"/>
      <charset val="238"/>
    </font>
    <font>
      <b/>
      <sz val="11"/>
      <name val="Arial"/>
      <family val="2"/>
      <charset val="238"/>
    </font>
    <font>
      <b/>
      <sz val="20"/>
      <name val="Arial"/>
      <family val="2"/>
      <charset val="238"/>
    </font>
    <font>
      <sz val="10"/>
      <color indexed="8"/>
      <name val="Arial"/>
      <family val="2"/>
      <charset val="238"/>
    </font>
    <font>
      <sz val="11"/>
      <color theme="1"/>
      <name val="Calibri"/>
      <family val="2"/>
      <charset val="238"/>
      <scheme val="minor"/>
    </font>
    <font>
      <b/>
      <sz val="11"/>
      <color theme="1"/>
      <name val="Calibri"/>
      <family val="2"/>
      <charset val="238"/>
      <scheme val="minor"/>
    </font>
    <font>
      <b/>
      <sz val="9"/>
      <color theme="1"/>
      <name val="Calibri"/>
      <family val="2"/>
      <charset val="238"/>
      <scheme val="minor"/>
    </font>
    <font>
      <sz val="10"/>
      <color theme="1"/>
      <name val="Arial"/>
      <family val="2"/>
      <charset val="238"/>
    </font>
    <font>
      <u/>
      <sz val="10"/>
      <name val="Arial"/>
      <family val="2"/>
      <charset val="238"/>
    </font>
  </fonts>
  <fills count="5">
    <fill>
      <patternFill patternType="none"/>
    </fill>
    <fill>
      <patternFill patternType="gray125"/>
    </fill>
    <fill>
      <patternFill patternType="solid">
        <fgColor theme="0"/>
        <bgColor indexed="64"/>
      </patternFill>
    </fill>
    <fill>
      <patternFill patternType="solid">
        <fgColor theme="0" tint="-0.14996795556505021"/>
        <bgColor indexed="64"/>
      </patternFill>
    </fill>
    <fill>
      <patternFill patternType="solid">
        <fgColor theme="1"/>
        <bgColor indexed="64"/>
      </patternFill>
    </fill>
  </fills>
  <borders count="37">
    <border>
      <left/>
      <right/>
      <top/>
      <bottom/>
      <diagonal/>
    </border>
    <border>
      <left style="thin">
        <color indexed="64"/>
      </left>
      <right style="thin">
        <color indexed="64"/>
      </right>
      <top style="thin">
        <color indexed="64"/>
      </top>
      <bottom style="thin">
        <color indexed="64"/>
      </bottom>
      <diagonal/>
    </border>
    <border>
      <left style="medium">
        <color indexed="64"/>
      </left>
      <right/>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right style="medium">
        <color indexed="64"/>
      </right>
      <top style="medium">
        <color indexed="64"/>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top/>
      <bottom style="medium">
        <color indexed="64"/>
      </bottom>
      <diagonal/>
    </border>
    <border>
      <left/>
      <right style="thin">
        <color indexed="64"/>
      </right>
      <top/>
      <bottom style="medium">
        <color indexed="64"/>
      </bottom>
      <diagonal/>
    </border>
  </borders>
  <cellStyleXfs count="5">
    <xf numFmtId="0" fontId="0" fillId="0" borderId="0"/>
    <xf numFmtId="0" fontId="1" fillId="0" borderId="0" applyNumberFormat="0" applyFill="0" applyBorder="0" applyAlignment="0" applyProtection="0"/>
    <xf numFmtId="0" fontId="2" fillId="0" borderId="0"/>
    <xf numFmtId="0" fontId="8" fillId="0" borderId="0"/>
    <xf numFmtId="0" fontId="8" fillId="0" borderId="0"/>
  </cellStyleXfs>
  <cellXfs count="90">
    <xf numFmtId="0" fontId="0" fillId="0" borderId="0" xfId="0"/>
    <xf numFmtId="0" fontId="6" fillId="2" borderId="2" xfId="0" applyFont="1" applyFill="1" applyBorder="1" applyAlignment="1">
      <alignment horizontal="center" vertical="center"/>
    </xf>
    <xf numFmtId="0" fontId="4" fillId="0" borderId="1" xfId="0" applyFont="1" applyBorder="1" applyAlignment="1">
      <alignment horizontal="center" vertical="center"/>
    </xf>
    <xf numFmtId="0" fontId="0" fillId="0" borderId="0" xfId="0" applyAlignment="1">
      <alignment horizontal="center"/>
    </xf>
    <xf numFmtId="0" fontId="4" fillId="0" borderId="2" xfId="0" applyFont="1" applyFill="1" applyBorder="1" applyAlignment="1">
      <alignment horizontal="justify" vertical="center"/>
    </xf>
    <xf numFmtId="0" fontId="4" fillId="0" borderId="2" xfId="0" applyFont="1" applyFill="1" applyBorder="1" applyAlignment="1">
      <alignment horizontal="center" vertical="center"/>
    </xf>
    <xf numFmtId="0" fontId="2" fillId="0" borderId="0" xfId="0" applyFont="1"/>
    <xf numFmtId="0" fontId="10" fillId="3" borderId="3" xfId="3" applyFont="1" applyFill="1" applyBorder="1" applyAlignment="1" applyProtection="1">
      <alignment horizontal="left" vertical="center" wrapText="1"/>
      <protection hidden="1"/>
    </xf>
    <xf numFmtId="0" fontId="10" fillId="3" borderId="4" xfId="3" applyFont="1" applyFill="1" applyBorder="1" applyAlignment="1" applyProtection="1">
      <alignment horizontal="center" vertical="center" wrapText="1"/>
      <protection hidden="1"/>
    </xf>
    <xf numFmtId="0" fontId="10" fillId="3" borderId="4" xfId="3" applyFont="1" applyFill="1" applyBorder="1" applyAlignment="1" applyProtection="1">
      <alignment horizontal="center" vertical="center" wrapText="1"/>
      <protection locked="0"/>
    </xf>
    <xf numFmtId="0" fontId="10" fillId="3" borderId="7" xfId="3" applyFont="1" applyFill="1" applyBorder="1" applyAlignment="1" applyProtection="1">
      <alignment horizontal="left" vertical="center" wrapText="1"/>
      <protection hidden="1"/>
    </xf>
    <xf numFmtId="0" fontId="2" fillId="0" borderId="8" xfId="1" applyFont="1" applyBorder="1" applyAlignment="1">
      <alignment horizontal="justify" vertical="center"/>
    </xf>
    <xf numFmtId="0" fontId="11" fillId="0" borderId="1" xfId="4" applyFont="1" applyBorder="1" applyAlignment="1">
      <alignment horizontal="left" vertical="center" wrapText="1"/>
    </xf>
    <xf numFmtId="0" fontId="11" fillId="0" borderId="1" xfId="4" applyFont="1" applyBorder="1" applyAlignment="1">
      <alignment horizontal="center" vertical="center"/>
    </xf>
    <xf numFmtId="0" fontId="7" fillId="0" borderId="1" xfId="4" applyFont="1" applyBorder="1" applyAlignment="1">
      <alignment horizontal="left" vertical="center" wrapText="1"/>
    </xf>
    <xf numFmtId="0" fontId="9" fillId="2" borderId="10" xfId="0" applyFont="1" applyFill="1" applyBorder="1" applyProtection="1">
      <protection hidden="1"/>
    </xf>
    <xf numFmtId="0" fontId="9" fillId="2" borderId="11" xfId="0" applyFont="1" applyFill="1" applyBorder="1" applyProtection="1">
      <protection hidden="1"/>
    </xf>
    <xf numFmtId="0" fontId="0" fillId="2" borderId="11" xfId="0" applyFill="1" applyBorder="1" applyProtection="1">
      <protection hidden="1"/>
    </xf>
    <xf numFmtId="0" fontId="0" fillId="2" borderId="11" xfId="0" applyFill="1" applyBorder="1" applyProtection="1">
      <protection locked="0"/>
    </xf>
    <xf numFmtId="0" fontId="0" fillId="0" borderId="12" xfId="0" applyBorder="1"/>
    <xf numFmtId="0" fontId="4" fillId="0" borderId="14" xfId="0" applyFont="1" applyBorder="1" applyAlignment="1">
      <alignment horizontal="center" vertical="center"/>
    </xf>
    <xf numFmtId="0" fontId="0" fillId="0" borderId="15" xfId="0" applyBorder="1"/>
    <xf numFmtId="0" fontId="2" fillId="0" borderId="17" xfId="1" applyFont="1" applyBorder="1" applyAlignment="1">
      <alignment horizontal="left" vertical="center" wrapText="1"/>
    </xf>
    <xf numFmtId="0" fontId="4" fillId="0" borderId="17" xfId="0" applyFont="1" applyBorder="1" applyAlignment="1">
      <alignment horizontal="center" vertical="center"/>
    </xf>
    <xf numFmtId="0" fontId="0" fillId="0" borderId="18" xfId="0" applyBorder="1"/>
    <xf numFmtId="0" fontId="0" fillId="2" borderId="11" xfId="0" applyFill="1" applyBorder="1" applyAlignment="1" applyProtection="1">
      <alignment vertical="center"/>
      <protection locked="0"/>
    </xf>
    <xf numFmtId="0" fontId="0" fillId="2" borderId="11" xfId="0" applyFill="1" applyBorder="1" applyAlignment="1" applyProtection="1">
      <alignment vertical="center"/>
      <protection hidden="1"/>
    </xf>
    <xf numFmtId="0" fontId="0" fillId="0" borderId="9" xfId="0" applyBorder="1"/>
    <xf numFmtId="0" fontId="11" fillId="0" borderId="14" xfId="4" applyFont="1" applyBorder="1" applyAlignment="1">
      <alignment horizontal="center" vertical="center"/>
    </xf>
    <xf numFmtId="0" fontId="2" fillId="0" borderId="8" xfId="4" applyFont="1" applyBorder="1" applyAlignment="1">
      <alignment horizontal="left" vertical="center"/>
    </xf>
    <xf numFmtId="0" fontId="0" fillId="4" borderId="20" xfId="0" applyFill="1" applyBorder="1"/>
    <xf numFmtId="164" fontId="4" fillId="0" borderId="14" xfId="1" applyNumberFormat="1" applyFont="1" applyBorder="1" applyAlignment="1">
      <alignment horizontal="center" vertical="center"/>
    </xf>
    <xf numFmtId="164" fontId="4" fillId="0" borderId="14" xfId="0" applyNumberFormat="1" applyFont="1" applyBorder="1" applyAlignment="1">
      <alignment horizontal="center" vertical="center"/>
    </xf>
    <xf numFmtId="164" fontId="4" fillId="0" borderId="1" xfId="1" applyNumberFormat="1" applyFont="1" applyBorder="1" applyAlignment="1">
      <alignment horizontal="center" vertical="center"/>
    </xf>
    <xf numFmtId="164" fontId="4" fillId="0" borderId="1" xfId="0" applyNumberFormat="1" applyFont="1" applyBorder="1" applyAlignment="1">
      <alignment horizontal="center" vertical="center"/>
    </xf>
    <xf numFmtId="164" fontId="3" fillId="0" borderId="19" xfId="0" applyNumberFormat="1" applyFont="1" applyBorder="1" applyAlignment="1">
      <alignment horizontal="center" vertical="center"/>
    </xf>
    <xf numFmtId="0" fontId="2" fillId="0" borderId="3" xfId="1" applyFont="1" applyBorder="1" applyAlignment="1">
      <alignment horizontal="justify" vertical="center" wrapText="1"/>
    </xf>
    <xf numFmtId="0" fontId="2" fillId="0" borderId="4" xfId="4" applyFont="1" applyFill="1" applyBorder="1" applyAlignment="1">
      <alignment horizontal="left" vertical="center" wrapText="1"/>
    </xf>
    <xf numFmtId="0" fontId="4" fillId="0" borderId="4" xfId="0" applyFont="1" applyBorder="1" applyAlignment="1">
      <alignment horizontal="center" vertical="center"/>
    </xf>
    <xf numFmtId="164" fontId="4" fillId="0" borderId="4" xfId="1" applyNumberFormat="1" applyFont="1" applyBorder="1" applyAlignment="1">
      <alignment horizontal="center" vertical="center"/>
    </xf>
    <xf numFmtId="164" fontId="4" fillId="0" borderId="4" xfId="0" applyNumberFormat="1" applyFont="1" applyBorder="1" applyAlignment="1">
      <alignment horizontal="center" vertical="center"/>
    </xf>
    <xf numFmtId="0" fontId="0" fillId="0" borderId="22" xfId="0" applyBorder="1"/>
    <xf numFmtId="0" fontId="2" fillId="0" borderId="1" xfId="4" applyFont="1" applyFill="1" applyBorder="1" applyAlignment="1">
      <alignment horizontal="left" vertical="center" wrapText="1"/>
    </xf>
    <xf numFmtId="0" fontId="2" fillId="0" borderId="17" xfId="4" applyFont="1" applyFill="1" applyBorder="1" applyAlignment="1">
      <alignment horizontal="left" vertical="center" wrapText="1"/>
    </xf>
    <xf numFmtId="0" fontId="2" fillId="0" borderId="8" xfId="1" applyFont="1" applyBorder="1" applyAlignment="1">
      <alignment horizontal="justify" vertical="center" wrapText="1"/>
    </xf>
    <xf numFmtId="0" fontId="2" fillId="0" borderId="16" xfId="1" applyFont="1" applyBorder="1" applyAlignment="1">
      <alignment horizontal="justify" vertical="center" wrapText="1"/>
    </xf>
    <xf numFmtId="0" fontId="2" fillId="0" borderId="23" xfId="1" applyFont="1" applyBorder="1" applyAlignment="1">
      <alignment horizontal="justify" vertical="center"/>
    </xf>
    <xf numFmtId="0" fontId="2" fillId="0" borderId="24" xfId="1" applyFont="1" applyBorder="1" applyAlignment="1">
      <alignment horizontal="left" vertical="center" wrapText="1"/>
    </xf>
    <xf numFmtId="0" fontId="4" fillId="0" borderId="24" xfId="0" applyFont="1" applyBorder="1" applyAlignment="1">
      <alignment horizontal="center" vertical="center"/>
    </xf>
    <xf numFmtId="164" fontId="4" fillId="0" borderId="24" xfId="1" applyNumberFormat="1" applyFont="1" applyBorder="1" applyAlignment="1">
      <alignment horizontal="center" vertical="center"/>
    </xf>
    <xf numFmtId="164" fontId="4" fillId="0" borderId="24" xfId="0" applyNumberFormat="1" applyFont="1" applyBorder="1" applyAlignment="1">
      <alignment horizontal="center" vertical="center"/>
    </xf>
    <xf numFmtId="0" fontId="0" fillId="0" borderId="25" xfId="0" applyBorder="1"/>
    <xf numFmtId="0" fontId="2" fillId="0" borderId="14" xfId="2" applyFont="1" applyFill="1" applyBorder="1" applyAlignment="1">
      <alignment horizontal="left" vertical="center" wrapText="1"/>
    </xf>
    <xf numFmtId="164" fontId="4" fillId="0" borderId="17" xfId="1" applyNumberFormat="1" applyFont="1" applyBorder="1" applyAlignment="1">
      <alignment horizontal="center" vertical="center"/>
    </xf>
    <xf numFmtId="164" fontId="4" fillId="0" borderId="17" xfId="0" applyNumberFormat="1" applyFont="1" applyBorder="1" applyAlignment="1">
      <alignment horizontal="center" vertical="center"/>
    </xf>
    <xf numFmtId="0" fontId="2" fillId="0" borderId="16" xfId="1" applyFont="1" applyBorder="1" applyAlignment="1">
      <alignment horizontal="left" vertical="center" wrapText="1"/>
    </xf>
    <xf numFmtId="0" fontId="7" fillId="0" borderId="17" xfId="4" applyFont="1" applyBorder="1" applyAlignment="1">
      <alignment horizontal="left" vertical="center" wrapText="1"/>
    </xf>
    <xf numFmtId="0" fontId="2" fillId="0" borderId="28" xfId="2" applyFont="1" applyFill="1" applyBorder="1" applyAlignment="1">
      <alignment horizontal="left" vertical="center" wrapText="1"/>
    </xf>
    <xf numFmtId="0" fontId="11" fillId="0" borderId="28" xfId="4" applyFont="1" applyBorder="1" applyAlignment="1">
      <alignment horizontal="center" vertical="center"/>
    </xf>
    <xf numFmtId="0" fontId="11" fillId="0" borderId="17" xfId="4" applyFont="1" applyBorder="1" applyAlignment="1">
      <alignment horizontal="center" vertical="center"/>
    </xf>
    <xf numFmtId="0" fontId="2" fillId="0" borderId="13" xfId="4" applyFont="1" applyBorder="1" applyAlignment="1">
      <alignment horizontal="left" vertical="center" wrapText="1"/>
    </xf>
    <xf numFmtId="0" fontId="2" fillId="0" borderId="26" xfId="4" applyFont="1" applyBorder="1" applyAlignment="1">
      <alignment horizontal="left" vertical="center" wrapText="1"/>
    </xf>
    <xf numFmtId="0" fontId="2" fillId="0" borderId="1" xfId="1" applyFont="1" applyBorder="1" applyAlignment="1">
      <alignment horizontal="left" vertical="center" wrapText="1"/>
    </xf>
    <xf numFmtId="0" fontId="2" fillId="0" borderId="14" xfId="1" applyFont="1" applyBorder="1" applyAlignment="1">
      <alignment horizontal="left" vertical="center" wrapText="1"/>
    </xf>
    <xf numFmtId="0" fontId="2" fillId="0" borderId="14" xfId="1" applyFont="1" applyBorder="1" applyAlignment="1">
      <alignment horizontal="center" vertical="center" wrapText="1"/>
    </xf>
    <xf numFmtId="0" fontId="2" fillId="0" borderId="1" xfId="1" applyFont="1" applyBorder="1" applyAlignment="1">
      <alignment horizontal="center" vertical="center" wrapText="1"/>
    </xf>
    <xf numFmtId="0" fontId="2" fillId="0" borderId="13" xfId="1" applyFont="1" applyBorder="1" applyAlignment="1">
      <alignment horizontal="left" vertical="center" wrapText="1"/>
    </xf>
    <xf numFmtId="0" fontId="2" fillId="0" borderId="8" xfId="1" applyFont="1" applyBorder="1" applyAlignment="1">
      <alignment horizontal="left" vertical="center" wrapText="1"/>
    </xf>
    <xf numFmtId="164" fontId="3" fillId="0" borderId="31" xfId="0" applyNumberFormat="1" applyFont="1" applyBorder="1" applyAlignment="1">
      <alignment horizontal="center" vertical="center"/>
    </xf>
    <xf numFmtId="0" fontId="0" fillId="4" borderId="32" xfId="0" applyFill="1" applyBorder="1"/>
    <xf numFmtId="0" fontId="0" fillId="0" borderId="1" xfId="0" applyBorder="1"/>
    <xf numFmtId="0" fontId="6" fillId="2" borderId="0" xfId="0" applyFont="1" applyFill="1" applyBorder="1" applyAlignment="1">
      <alignment horizontal="center" vertical="center"/>
    </xf>
    <xf numFmtId="0" fontId="5" fillId="0" borderId="5" xfId="1" applyFont="1" applyBorder="1" applyAlignment="1">
      <alignment horizontal="center" vertical="center"/>
    </xf>
    <xf numFmtId="0" fontId="5" fillId="0" borderId="6" xfId="1" applyFont="1" applyBorder="1" applyAlignment="1">
      <alignment horizontal="center" vertical="center"/>
    </xf>
    <xf numFmtId="0" fontId="5" fillId="0" borderId="35" xfId="1" applyFont="1" applyBorder="1" applyAlignment="1">
      <alignment horizontal="center" vertical="center"/>
    </xf>
    <xf numFmtId="0" fontId="5" fillId="0" borderId="36" xfId="1" applyFont="1" applyBorder="1" applyAlignment="1">
      <alignment horizontal="center" vertical="center"/>
    </xf>
    <xf numFmtId="0" fontId="5" fillId="0" borderId="21" xfId="1" applyFont="1" applyBorder="1" applyAlignment="1">
      <alignment horizontal="center" vertical="center"/>
    </xf>
    <xf numFmtId="0" fontId="2" fillId="0" borderId="16" xfId="4" applyFont="1" applyBorder="1" applyAlignment="1">
      <alignment horizontal="left" vertical="center" wrapText="1"/>
    </xf>
    <xf numFmtId="0" fontId="2" fillId="0" borderId="26" xfId="4" applyFont="1" applyBorder="1" applyAlignment="1">
      <alignment horizontal="left" vertical="center" wrapText="1"/>
    </xf>
    <xf numFmtId="0" fontId="2" fillId="0" borderId="27" xfId="4" applyFont="1" applyBorder="1" applyAlignment="1">
      <alignment horizontal="left" vertical="center" wrapText="1"/>
    </xf>
    <xf numFmtId="0" fontId="1" fillId="0" borderId="5" xfId="1" applyFont="1" applyBorder="1" applyAlignment="1">
      <alignment horizontal="left" vertical="center" wrapText="1"/>
    </xf>
    <xf numFmtId="0" fontId="2" fillId="0" borderId="6" xfId="1" applyFont="1" applyBorder="1" applyAlignment="1">
      <alignment horizontal="left" vertical="center" wrapText="1"/>
    </xf>
    <xf numFmtId="0" fontId="2" fillId="0" borderId="29" xfId="1" applyFont="1" applyBorder="1" applyAlignment="1">
      <alignment horizontal="left" vertical="center" wrapText="1"/>
    </xf>
    <xf numFmtId="0" fontId="4" fillId="0" borderId="33" xfId="0" applyFont="1" applyFill="1" applyBorder="1" applyAlignment="1">
      <alignment horizontal="center" vertical="center"/>
    </xf>
    <xf numFmtId="0" fontId="2" fillId="0" borderId="16" xfId="1" applyFont="1" applyBorder="1" applyAlignment="1">
      <alignment horizontal="left" vertical="center" wrapText="1"/>
    </xf>
    <xf numFmtId="0" fontId="1" fillId="0" borderId="26" xfId="1" applyFont="1" applyBorder="1" applyAlignment="1">
      <alignment horizontal="left" vertical="center" wrapText="1"/>
    </xf>
    <xf numFmtId="0" fontId="1" fillId="0" borderId="27" xfId="1" applyFont="1" applyBorder="1" applyAlignment="1">
      <alignment horizontal="left" vertical="center" wrapText="1"/>
    </xf>
    <xf numFmtId="0" fontId="4" fillId="0" borderId="34" xfId="0" applyFont="1" applyFill="1" applyBorder="1" applyAlignment="1">
      <alignment horizontal="center" vertical="center"/>
    </xf>
    <xf numFmtId="0" fontId="2" fillId="0" borderId="16" xfId="4" applyFont="1" applyFill="1" applyBorder="1" applyAlignment="1">
      <alignment horizontal="left" vertical="center"/>
    </xf>
    <xf numFmtId="0" fontId="2" fillId="0" borderId="30" xfId="4" applyFont="1" applyFill="1" applyBorder="1" applyAlignment="1">
      <alignment horizontal="left" vertical="center"/>
    </xf>
  </cellXfs>
  <cellStyles count="5">
    <cellStyle name="normální" xfId="0" builtinId="0"/>
    <cellStyle name="normální 2 2" xfId="2"/>
    <cellStyle name="normální 4" xfId="3"/>
    <cellStyle name="normální 6" xfId="4"/>
    <cellStyle name="ÚroveňŘádku_1" xfId="1" builtinId="1" iLevel="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sady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I56"/>
  <sheetViews>
    <sheetView tabSelected="1" zoomScale="90" zoomScaleNormal="90" workbookViewId="0">
      <selection activeCell="H54" sqref="H54"/>
    </sheetView>
  </sheetViews>
  <sheetFormatPr defaultRowHeight="12.75"/>
  <cols>
    <col min="1" max="1" width="5.28515625" style="6" customWidth="1"/>
    <col min="2" max="2" width="27.140625" customWidth="1"/>
    <col min="3" max="3" width="60.28515625" customWidth="1"/>
    <col min="4" max="4" width="7.7109375" style="3" customWidth="1"/>
    <col min="5" max="6" width="9.5703125" style="3" customWidth="1"/>
    <col min="7" max="7" width="10.7109375" style="3" customWidth="1"/>
    <col min="8" max="8" width="27.140625" style="3" customWidth="1"/>
    <col min="9" max="9" width="27.140625" customWidth="1"/>
  </cols>
  <sheetData>
    <row r="1" spans="1:9" ht="27" thickBot="1">
      <c r="A1" s="1" t="s">
        <v>99</v>
      </c>
      <c r="B1" s="71"/>
      <c r="C1" s="71"/>
      <c r="D1" s="71"/>
      <c r="E1" s="71"/>
      <c r="F1" s="71"/>
      <c r="G1" s="71"/>
      <c r="H1" s="71"/>
      <c r="I1" s="71"/>
    </row>
    <row r="2" spans="1:9" ht="48.75" thickBot="1">
      <c r="A2" s="4"/>
      <c r="B2" s="7" t="s">
        <v>0</v>
      </c>
      <c r="C2" s="10" t="s">
        <v>6</v>
      </c>
      <c r="D2" s="8" t="s">
        <v>1</v>
      </c>
      <c r="E2" s="9" t="s">
        <v>2</v>
      </c>
      <c r="F2" s="8" t="s">
        <v>3</v>
      </c>
      <c r="G2" s="8" t="s">
        <v>4</v>
      </c>
      <c r="H2" s="8" t="s">
        <v>5</v>
      </c>
      <c r="I2" s="8" t="s">
        <v>98</v>
      </c>
    </row>
    <row r="3" spans="1:9" ht="15.75" thickBot="1">
      <c r="A3" s="4"/>
      <c r="B3" s="15" t="s">
        <v>7</v>
      </c>
      <c r="C3" s="16"/>
      <c r="D3" s="17"/>
      <c r="E3" s="18"/>
      <c r="F3" s="17"/>
      <c r="G3" s="17"/>
      <c r="H3" s="17"/>
      <c r="I3" s="19"/>
    </row>
    <row r="4" spans="1:9" ht="25.5">
      <c r="A4" s="5">
        <v>1</v>
      </c>
      <c r="B4" s="36" t="s">
        <v>12</v>
      </c>
      <c r="C4" s="37" t="s">
        <v>80</v>
      </c>
      <c r="D4" s="38">
        <v>6</v>
      </c>
      <c r="E4" s="38"/>
      <c r="F4" s="39">
        <f>E4*0.21</f>
        <v>0</v>
      </c>
      <c r="G4" s="39">
        <f>E4+F4</f>
        <v>0</v>
      </c>
      <c r="H4" s="40">
        <f>G4*D4</f>
        <v>0</v>
      </c>
      <c r="I4" s="41"/>
    </row>
    <row r="5" spans="1:9" ht="25.5">
      <c r="A5" s="5">
        <v>2</v>
      </c>
      <c r="B5" s="11" t="s">
        <v>13</v>
      </c>
      <c r="C5" s="42" t="s">
        <v>80</v>
      </c>
      <c r="D5" s="2">
        <v>6</v>
      </c>
      <c r="E5" s="2"/>
      <c r="F5" s="33">
        <f t="shared" ref="F5:F8" si="0">E5*0.21</f>
        <v>0</v>
      </c>
      <c r="G5" s="33">
        <f t="shared" ref="G5:G7" si="1">E5+F5</f>
        <v>0</v>
      </c>
      <c r="H5" s="34">
        <f t="shared" ref="H5:H7" si="2">G5*D5</f>
        <v>0</v>
      </c>
      <c r="I5" s="27"/>
    </row>
    <row r="6" spans="1:9" ht="51">
      <c r="A6" s="5">
        <v>3</v>
      </c>
      <c r="B6" s="67" t="s">
        <v>81</v>
      </c>
      <c r="C6" s="42" t="s">
        <v>15</v>
      </c>
      <c r="D6" s="2">
        <v>2</v>
      </c>
      <c r="E6" s="2"/>
      <c r="F6" s="33">
        <f t="shared" si="0"/>
        <v>0</v>
      </c>
      <c r="G6" s="33">
        <f t="shared" si="1"/>
        <v>0</v>
      </c>
      <c r="H6" s="34">
        <f t="shared" si="2"/>
        <v>0</v>
      </c>
      <c r="I6" s="27"/>
    </row>
    <row r="7" spans="1:9" ht="63.75">
      <c r="A7" s="5">
        <v>4</v>
      </c>
      <c r="B7" s="44" t="s">
        <v>14</v>
      </c>
      <c r="C7" s="42" t="s">
        <v>82</v>
      </c>
      <c r="D7" s="2">
        <v>1</v>
      </c>
      <c r="E7" s="2"/>
      <c r="F7" s="33">
        <f t="shared" si="0"/>
        <v>0</v>
      </c>
      <c r="G7" s="33">
        <f t="shared" si="1"/>
        <v>0</v>
      </c>
      <c r="H7" s="34">
        <f t="shared" si="2"/>
        <v>0</v>
      </c>
      <c r="I7" s="27"/>
    </row>
    <row r="8" spans="1:9" ht="89.25">
      <c r="A8" s="5">
        <v>5</v>
      </c>
      <c r="B8" s="45" t="s">
        <v>16</v>
      </c>
      <c r="C8" s="43" t="s">
        <v>83</v>
      </c>
      <c r="D8" s="23">
        <v>6</v>
      </c>
      <c r="E8" s="2"/>
      <c r="F8" s="33">
        <f t="shared" si="0"/>
        <v>0</v>
      </c>
      <c r="G8" s="33">
        <f t="shared" ref="G8" si="3">E8+F8</f>
        <v>0</v>
      </c>
      <c r="H8" s="34">
        <f t="shared" ref="H8" si="4">G8*D8</f>
        <v>0</v>
      </c>
      <c r="I8" s="24"/>
    </row>
    <row r="9" spans="1:9" ht="102">
      <c r="A9" s="5">
        <v>6</v>
      </c>
      <c r="B9" s="45" t="s">
        <v>17</v>
      </c>
      <c r="C9" s="43" t="s">
        <v>84</v>
      </c>
      <c r="D9" s="23">
        <v>1</v>
      </c>
      <c r="E9" s="2"/>
      <c r="F9" s="33">
        <f t="shared" ref="F9:F31" si="5">E9*0.21</f>
        <v>0</v>
      </c>
      <c r="G9" s="33">
        <f t="shared" ref="G9:G31" si="6">E9+F9</f>
        <v>0</v>
      </c>
      <c r="H9" s="34">
        <f t="shared" ref="H9:H31" si="7">G9*D9</f>
        <v>0</v>
      </c>
      <c r="I9" s="24"/>
    </row>
    <row r="10" spans="1:9" ht="63.75">
      <c r="A10" s="5">
        <v>7</v>
      </c>
      <c r="B10" s="45" t="s">
        <v>18</v>
      </c>
      <c r="C10" s="43" t="s">
        <v>19</v>
      </c>
      <c r="D10" s="23">
        <v>1</v>
      </c>
      <c r="E10" s="2"/>
      <c r="F10" s="33">
        <f t="shared" si="5"/>
        <v>0</v>
      </c>
      <c r="G10" s="33">
        <f t="shared" si="6"/>
        <v>0</v>
      </c>
      <c r="H10" s="34">
        <f t="shared" si="7"/>
        <v>0</v>
      </c>
      <c r="I10" s="24"/>
    </row>
    <row r="11" spans="1:9" ht="51">
      <c r="A11" s="5">
        <v>8</v>
      </c>
      <c r="B11" s="45" t="s">
        <v>20</v>
      </c>
      <c r="C11" s="43" t="s">
        <v>21</v>
      </c>
      <c r="D11" s="23">
        <v>1</v>
      </c>
      <c r="E11" s="2"/>
      <c r="F11" s="33">
        <f t="shared" si="5"/>
        <v>0</v>
      </c>
      <c r="G11" s="33">
        <f t="shared" si="6"/>
        <v>0</v>
      </c>
      <c r="H11" s="34">
        <f t="shared" si="7"/>
        <v>0</v>
      </c>
      <c r="I11" s="24"/>
    </row>
    <row r="12" spans="1:9" ht="76.5">
      <c r="A12" s="5">
        <v>9</v>
      </c>
      <c r="B12" s="45" t="s">
        <v>22</v>
      </c>
      <c r="C12" s="43" t="s">
        <v>23</v>
      </c>
      <c r="D12" s="23">
        <v>1</v>
      </c>
      <c r="E12" s="2"/>
      <c r="F12" s="33">
        <f t="shared" si="5"/>
        <v>0</v>
      </c>
      <c r="G12" s="33">
        <f t="shared" si="6"/>
        <v>0</v>
      </c>
      <c r="H12" s="34">
        <f t="shared" si="7"/>
        <v>0</v>
      </c>
      <c r="I12" s="24"/>
    </row>
    <row r="13" spans="1:9" ht="138" customHeight="1">
      <c r="A13" s="5">
        <v>10</v>
      </c>
      <c r="B13" s="55" t="s">
        <v>24</v>
      </c>
      <c r="C13" s="43" t="s">
        <v>96</v>
      </c>
      <c r="D13" s="23">
        <v>2</v>
      </c>
      <c r="E13" s="2"/>
      <c r="F13" s="33">
        <f t="shared" si="5"/>
        <v>0</v>
      </c>
      <c r="G13" s="33">
        <f t="shared" si="6"/>
        <v>0</v>
      </c>
      <c r="H13" s="34">
        <f t="shared" si="7"/>
        <v>0</v>
      </c>
      <c r="I13" s="24"/>
    </row>
    <row r="14" spans="1:9" ht="25.5">
      <c r="A14" s="5">
        <v>11</v>
      </c>
      <c r="B14" s="45" t="s">
        <v>25</v>
      </c>
      <c r="C14" s="43" t="s">
        <v>26</v>
      </c>
      <c r="D14" s="23">
        <v>4</v>
      </c>
      <c r="E14" s="2"/>
      <c r="F14" s="33">
        <f t="shared" si="5"/>
        <v>0</v>
      </c>
      <c r="G14" s="33">
        <f t="shared" si="6"/>
        <v>0</v>
      </c>
      <c r="H14" s="34">
        <f t="shared" si="7"/>
        <v>0</v>
      </c>
      <c r="I14" s="24"/>
    </row>
    <row r="15" spans="1:9" ht="25.5">
      <c r="A15" s="5">
        <v>12</v>
      </c>
      <c r="B15" s="45" t="s">
        <v>27</v>
      </c>
      <c r="C15" s="43" t="s">
        <v>85</v>
      </c>
      <c r="D15" s="23">
        <v>3</v>
      </c>
      <c r="E15" s="2"/>
      <c r="F15" s="33">
        <f t="shared" si="5"/>
        <v>0</v>
      </c>
      <c r="G15" s="33">
        <f t="shared" si="6"/>
        <v>0</v>
      </c>
      <c r="H15" s="34">
        <f t="shared" si="7"/>
        <v>0</v>
      </c>
      <c r="I15" s="24"/>
    </row>
    <row r="16" spans="1:9" ht="14.25">
      <c r="A16" s="5">
        <v>13</v>
      </c>
      <c r="B16" s="45" t="s">
        <v>28</v>
      </c>
      <c r="C16" s="43" t="s">
        <v>29</v>
      </c>
      <c r="D16" s="23">
        <v>1</v>
      </c>
      <c r="E16" s="2"/>
      <c r="F16" s="33">
        <f t="shared" si="5"/>
        <v>0</v>
      </c>
      <c r="G16" s="33">
        <f t="shared" si="6"/>
        <v>0</v>
      </c>
      <c r="H16" s="34">
        <f t="shared" si="7"/>
        <v>0</v>
      </c>
      <c r="I16" s="24"/>
    </row>
    <row r="17" spans="1:9" ht="76.5">
      <c r="A17" s="5">
        <v>14</v>
      </c>
      <c r="B17" s="45" t="s">
        <v>30</v>
      </c>
      <c r="C17" s="43" t="s">
        <v>31</v>
      </c>
      <c r="D17" s="23">
        <v>1</v>
      </c>
      <c r="E17" s="2"/>
      <c r="F17" s="33">
        <f t="shared" si="5"/>
        <v>0</v>
      </c>
      <c r="G17" s="33">
        <f t="shared" si="6"/>
        <v>0</v>
      </c>
      <c r="H17" s="34">
        <f t="shared" si="7"/>
        <v>0</v>
      </c>
      <c r="I17" s="24"/>
    </row>
    <row r="18" spans="1:9" ht="76.5">
      <c r="A18" s="5">
        <v>15</v>
      </c>
      <c r="B18" s="45" t="s">
        <v>32</v>
      </c>
      <c r="C18" s="43" t="s">
        <v>33</v>
      </c>
      <c r="D18" s="23">
        <v>1</v>
      </c>
      <c r="E18" s="2"/>
      <c r="F18" s="33">
        <f t="shared" si="5"/>
        <v>0</v>
      </c>
      <c r="G18" s="33">
        <f t="shared" si="6"/>
        <v>0</v>
      </c>
      <c r="H18" s="34">
        <f t="shared" si="7"/>
        <v>0</v>
      </c>
      <c r="I18" s="24"/>
    </row>
    <row r="19" spans="1:9" ht="25.5">
      <c r="A19" s="5">
        <v>16</v>
      </c>
      <c r="B19" s="45" t="s">
        <v>34</v>
      </c>
      <c r="C19" s="43" t="s">
        <v>86</v>
      </c>
      <c r="D19" s="23">
        <v>6</v>
      </c>
      <c r="E19" s="2"/>
      <c r="F19" s="33">
        <f t="shared" si="5"/>
        <v>0</v>
      </c>
      <c r="G19" s="33">
        <f t="shared" si="6"/>
        <v>0</v>
      </c>
      <c r="H19" s="34">
        <f t="shared" si="7"/>
        <v>0</v>
      </c>
      <c r="I19" s="24"/>
    </row>
    <row r="20" spans="1:9" ht="76.5">
      <c r="A20" s="5">
        <v>17</v>
      </c>
      <c r="B20" s="55" t="s">
        <v>35</v>
      </c>
      <c r="C20" s="43" t="s">
        <v>36</v>
      </c>
      <c r="D20" s="23">
        <v>1</v>
      </c>
      <c r="E20" s="2"/>
      <c r="F20" s="33">
        <f t="shared" si="5"/>
        <v>0</v>
      </c>
      <c r="G20" s="33">
        <f t="shared" si="6"/>
        <v>0</v>
      </c>
      <c r="H20" s="34">
        <f t="shared" si="7"/>
        <v>0</v>
      </c>
      <c r="I20" s="24"/>
    </row>
    <row r="21" spans="1:9" ht="25.5">
      <c r="A21" s="5">
        <v>18</v>
      </c>
      <c r="B21" s="45" t="s">
        <v>37</v>
      </c>
      <c r="C21" s="43" t="s">
        <v>57</v>
      </c>
      <c r="D21" s="23">
        <v>1</v>
      </c>
      <c r="E21" s="2"/>
      <c r="F21" s="33">
        <f t="shared" si="5"/>
        <v>0</v>
      </c>
      <c r="G21" s="33">
        <f t="shared" si="6"/>
        <v>0</v>
      </c>
      <c r="H21" s="34">
        <f t="shared" si="7"/>
        <v>0</v>
      </c>
      <c r="I21" s="24"/>
    </row>
    <row r="22" spans="1:9" ht="102">
      <c r="A22" s="5">
        <v>19</v>
      </c>
      <c r="B22" s="55" t="s">
        <v>38</v>
      </c>
      <c r="C22" s="43" t="s">
        <v>58</v>
      </c>
      <c r="D22" s="23">
        <v>2</v>
      </c>
      <c r="E22" s="2"/>
      <c r="F22" s="33">
        <f t="shared" si="5"/>
        <v>0</v>
      </c>
      <c r="G22" s="33">
        <f t="shared" si="6"/>
        <v>0</v>
      </c>
      <c r="H22" s="34">
        <f t="shared" si="7"/>
        <v>0</v>
      </c>
      <c r="I22" s="24"/>
    </row>
    <row r="23" spans="1:9" ht="38.25">
      <c r="A23" s="5">
        <v>20</v>
      </c>
      <c r="B23" s="55" t="s">
        <v>39</v>
      </c>
      <c r="C23" s="43" t="s">
        <v>87</v>
      </c>
      <c r="D23" s="23">
        <v>6</v>
      </c>
      <c r="E23" s="2"/>
      <c r="F23" s="33">
        <f t="shared" si="5"/>
        <v>0</v>
      </c>
      <c r="G23" s="33">
        <f t="shared" si="6"/>
        <v>0</v>
      </c>
      <c r="H23" s="34">
        <f t="shared" si="7"/>
        <v>0</v>
      </c>
      <c r="I23" s="24"/>
    </row>
    <row r="24" spans="1:9" ht="38.25">
      <c r="A24" s="5">
        <v>21</v>
      </c>
      <c r="B24" s="55" t="s">
        <v>40</v>
      </c>
      <c r="C24" s="43" t="s">
        <v>88</v>
      </c>
      <c r="D24" s="23">
        <v>1</v>
      </c>
      <c r="E24" s="2"/>
      <c r="F24" s="33">
        <f t="shared" si="5"/>
        <v>0</v>
      </c>
      <c r="G24" s="33">
        <f t="shared" si="6"/>
        <v>0</v>
      </c>
      <c r="H24" s="34">
        <f t="shared" si="7"/>
        <v>0</v>
      </c>
      <c r="I24" s="24"/>
    </row>
    <row r="25" spans="1:9" ht="38.25">
      <c r="A25" s="5">
        <v>22</v>
      </c>
      <c r="B25" s="55" t="s">
        <v>41</v>
      </c>
      <c r="C25" s="43" t="s">
        <v>56</v>
      </c>
      <c r="D25" s="23">
        <v>1</v>
      </c>
      <c r="E25" s="2"/>
      <c r="F25" s="33">
        <f t="shared" si="5"/>
        <v>0</v>
      </c>
      <c r="G25" s="33">
        <f t="shared" si="6"/>
        <v>0</v>
      </c>
      <c r="H25" s="34">
        <f t="shared" si="7"/>
        <v>0</v>
      </c>
      <c r="I25" s="24"/>
    </row>
    <row r="26" spans="1:9" ht="38.25">
      <c r="A26" s="5">
        <v>23</v>
      </c>
      <c r="B26" s="55" t="s">
        <v>42</v>
      </c>
      <c r="C26" s="43" t="s">
        <v>55</v>
      </c>
      <c r="D26" s="23">
        <v>1</v>
      </c>
      <c r="E26" s="2"/>
      <c r="F26" s="33">
        <f t="shared" si="5"/>
        <v>0</v>
      </c>
      <c r="G26" s="33">
        <f t="shared" si="6"/>
        <v>0</v>
      </c>
      <c r="H26" s="34">
        <f t="shared" si="7"/>
        <v>0</v>
      </c>
      <c r="I26" s="24"/>
    </row>
    <row r="27" spans="1:9" ht="38.25">
      <c r="A27" s="5">
        <v>24</v>
      </c>
      <c r="B27" s="55" t="s">
        <v>43</v>
      </c>
      <c r="C27" s="43" t="s">
        <v>54</v>
      </c>
      <c r="D27" s="23">
        <v>1</v>
      </c>
      <c r="E27" s="2"/>
      <c r="F27" s="33">
        <f t="shared" si="5"/>
        <v>0</v>
      </c>
      <c r="G27" s="33">
        <f t="shared" si="6"/>
        <v>0</v>
      </c>
      <c r="H27" s="34">
        <f t="shared" si="7"/>
        <v>0</v>
      </c>
      <c r="I27" s="24"/>
    </row>
    <row r="28" spans="1:9" ht="25.5">
      <c r="A28" s="5">
        <v>25</v>
      </c>
      <c r="B28" s="55" t="s">
        <v>44</v>
      </c>
      <c r="C28" s="43" t="s">
        <v>53</v>
      </c>
      <c r="D28" s="23">
        <v>1</v>
      </c>
      <c r="E28" s="2"/>
      <c r="F28" s="33">
        <f t="shared" si="5"/>
        <v>0</v>
      </c>
      <c r="G28" s="33">
        <f t="shared" si="6"/>
        <v>0</v>
      </c>
      <c r="H28" s="34">
        <f t="shared" si="7"/>
        <v>0</v>
      </c>
      <c r="I28" s="24"/>
    </row>
    <row r="29" spans="1:9" ht="38.25">
      <c r="A29" s="5">
        <v>26</v>
      </c>
      <c r="B29" s="55" t="s">
        <v>45</v>
      </c>
      <c r="C29" s="43" t="s">
        <v>52</v>
      </c>
      <c r="D29" s="23">
        <v>1</v>
      </c>
      <c r="E29" s="2"/>
      <c r="F29" s="33">
        <f t="shared" si="5"/>
        <v>0</v>
      </c>
      <c r="G29" s="33">
        <f t="shared" si="6"/>
        <v>0</v>
      </c>
      <c r="H29" s="34">
        <f t="shared" si="7"/>
        <v>0</v>
      </c>
      <c r="I29" s="24"/>
    </row>
    <row r="30" spans="1:9" ht="25.5">
      <c r="A30" s="5">
        <v>27</v>
      </c>
      <c r="B30" s="55" t="s">
        <v>46</v>
      </c>
      <c r="C30" s="43" t="s">
        <v>51</v>
      </c>
      <c r="D30" s="23">
        <v>1</v>
      </c>
      <c r="E30" s="2"/>
      <c r="F30" s="33">
        <f t="shared" si="5"/>
        <v>0</v>
      </c>
      <c r="G30" s="33">
        <f t="shared" si="6"/>
        <v>0</v>
      </c>
      <c r="H30" s="34">
        <f t="shared" si="7"/>
        <v>0</v>
      </c>
      <c r="I30" s="24"/>
    </row>
    <row r="31" spans="1:9" ht="25.5">
      <c r="A31" s="5">
        <v>28</v>
      </c>
      <c r="B31" s="55" t="s">
        <v>47</v>
      </c>
      <c r="C31" s="43" t="s">
        <v>50</v>
      </c>
      <c r="D31" s="23">
        <v>1</v>
      </c>
      <c r="E31" s="2"/>
      <c r="F31" s="33">
        <f t="shared" si="5"/>
        <v>0</v>
      </c>
      <c r="G31" s="33">
        <f t="shared" si="6"/>
        <v>0</v>
      </c>
      <c r="H31" s="34">
        <f t="shared" si="7"/>
        <v>0</v>
      </c>
      <c r="I31" s="24"/>
    </row>
    <row r="32" spans="1:9" ht="26.25" thickBot="1">
      <c r="A32" s="5">
        <v>29</v>
      </c>
      <c r="B32" s="46" t="s">
        <v>48</v>
      </c>
      <c r="C32" s="47" t="s">
        <v>49</v>
      </c>
      <c r="D32" s="48">
        <v>1</v>
      </c>
      <c r="E32" s="48"/>
      <c r="F32" s="49">
        <f t="shared" ref="F32:F53" si="8">E32*0.21</f>
        <v>0</v>
      </c>
      <c r="G32" s="50">
        <f>E32+F32</f>
        <v>0</v>
      </c>
      <c r="H32" s="50">
        <f>G32*D32</f>
        <v>0</v>
      </c>
      <c r="I32" s="51"/>
    </row>
    <row r="33" spans="1:9" ht="15.75" thickBot="1">
      <c r="A33" s="5"/>
      <c r="B33" s="15" t="s">
        <v>59</v>
      </c>
      <c r="C33" s="16"/>
      <c r="D33" s="17"/>
      <c r="E33" s="25"/>
      <c r="F33" s="26"/>
      <c r="G33" s="26"/>
      <c r="H33" s="26"/>
      <c r="I33" s="19"/>
    </row>
    <row r="34" spans="1:9" ht="39" thickBot="1">
      <c r="A34" s="5">
        <v>30</v>
      </c>
      <c r="B34" s="60" t="s">
        <v>64</v>
      </c>
      <c r="C34" s="52" t="s">
        <v>63</v>
      </c>
      <c r="D34" s="28">
        <v>1</v>
      </c>
      <c r="E34" s="20"/>
      <c r="F34" s="31">
        <f t="shared" si="8"/>
        <v>0</v>
      </c>
      <c r="G34" s="32">
        <f t="shared" ref="G34:G53" si="9">E34+F34</f>
        <v>0</v>
      </c>
      <c r="H34" s="32">
        <f t="shared" ref="H34:H53" si="10">G34*D34</f>
        <v>0</v>
      </c>
      <c r="I34" s="21"/>
    </row>
    <row r="35" spans="1:9" ht="141" thickBot="1">
      <c r="A35" s="5">
        <v>31</v>
      </c>
      <c r="B35" s="61" t="s">
        <v>65</v>
      </c>
      <c r="C35" s="57" t="s">
        <v>100</v>
      </c>
      <c r="D35" s="58">
        <v>1</v>
      </c>
      <c r="E35" s="20"/>
      <c r="F35" s="31">
        <f t="shared" ref="F35:F38" si="11">E35*0.21</f>
        <v>0</v>
      </c>
      <c r="G35" s="32">
        <f t="shared" ref="G35:G38" si="12">E35+F35</f>
        <v>0</v>
      </c>
      <c r="H35" s="32">
        <f t="shared" ref="H35:H38" si="13">G35*D35</f>
        <v>0</v>
      </c>
      <c r="I35" s="21"/>
    </row>
    <row r="36" spans="1:9" ht="51.75" thickBot="1">
      <c r="A36" s="83">
        <v>32</v>
      </c>
      <c r="B36" s="77" t="s">
        <v>60</v>
      </c>
      <c r="C36" s="14" t="s">
        <v>66</v>
      </c>
      <c r="D36" s="13">
        <v>1</v>
      </c>
      <c r="E36" s="20"/>
      <c r="F36" s="31">
        <f t="shared" si="11"/>
        <v>0</v>
      </c>
      <c r="G36" s="32">
        <f t="shared" si="12"/>
        <v>0</v>
      </c>
      <c r="H36" s="32">
        <f t="shared" si="13"/>
        <v>0</v>
      </c>
      <c r="I36" s="21"/>
    </row>
    <row r="37" spans="1:9" ht="102.75" thickBot="1">
      <c r="A37" s="83"/>
      <c r="B37" s="78"/>
      <c r="C37" s="56" t="s">
        <v>67</v>
      </c>
      <c r="D37" s="13">
        <v>1</v>
      </c>
      <c r="E37" s="20"/>
      <c r="F37" s="31">
        <f t="shared" si="11"/>
        <v>0</v>
      </c>
      <c r="G37" s="32">
        <f t="shared" si="12"/>
        <v>0</v>
      </c>
      <c r="H37" s="32">
        <f t="shared" si="13"/>
        <v>0</v>
      </c>
      <c r="I37" s="21"/>
    </row>
    <row r="38" spans="1:9" ht="51">
      <c r="A38" s="83"/>
      <c r="B38" s="79"/>
      <c r="C38" s="56" t="s">
        <v>68</v>
      </c>
      <c r="D38" s="13">
        <v>1</v>
      </c>
      <c r="E38" s="20"/>
      <c r="F38" s="31">
        <f t="shared" si="11"/>
        <v>0</v>
      </c>
      <c r="G38" s="32">
        <f t="shared" si="12"/>
        <v>0</v>
      </c>
      <c r="H38" s="32">
        <f t="shared" si="13"/>
        <v>0</v>
      </c>
      <c r="I38" s="21"/>
    </row>
    <row r="39" spans="1:9" ht="102">
      <c r="A39" s="5">
        <v>33</v>
      </c>
      <c r="B39" s="29" t="s">
        <v>61</v>
      </c>
      <c r="C39" s="22" t="s">
        <v>94</v>
      </c>
      <c r="D39" s="13">
        <v>10</v>
      </c>
      <c r="E39" s="2"/>
      <c r="F39" s="33">
        <f t="shared" si="8"/>
        <v>0</v>
      </c>
      <c r="G39" s="34">
        <f t="shared" si="9"/>
        <v>0</v>
      </c>
      <c r="H39" s="34">
        <f t="shared" si="10"/>
        <v>0</v>
      </c>
      <c r="I39" s="27"/>
    </row>
    <row r="40" spans="1:9" ht="76.5">
      <c r="A40" s="5">
        <v>34</v>
      </c>
      <c r="B40" s="29" t="s">
        <v>101</v>
      </c>
      <c r="C40" s="12" t="s">
        <v>102</v>
      </c>
      <c r="D40" s="13">
        <v>1</v>
      </c>
      <c r="E40" s="2"/>
      <c r="F40" s="33">
        <f t="shared" si="8"/>
        <v>0</v>
      </c>
      <c r="G40" s="34">
        <f t="shared" si="9"/>
        <v>0</v>
      </c>
      <c r="H40" s="34">
        <f t="shared" si="10"/>
        <v>0</v>
      </c>
      <c r="I40" s="27"/>
    </row>
    <row r="41" spans="1:9" ht="64.5" thickBot="1">
      <c r="A41" s="5">
        <v>35</v>
      </c>
      <c r="B41" s="55" t="s">
        <v>62</v>
      </c>
      <c r="C41" s="43" t="s">
        <v>69</v>
      </c>
      <c r="D41" s="59">
        <v>1</v>
      </c>
      <c r="E41" s="23"/>
      <c r="F41" s="53">
        <f t="shared" si="8"/>
        <v>0</v>
      </c>
      <c r="G41" s="54">
        <f t="shared" si="9"/>
        <v>0</v>
      </c>
      <c r="H41" s="54">
        <f t="shared" si="10"/>
        <v>0</v>
      </c>
      <c r="I41" s="24"/>
    </row>
    <row r="42" spans="1:9" ht="15" thickBot="1">
      <c r="A42" s="5"/>
      <c r="B42" s="80" t="s">
        <v>8</v>
      </c>
      <c r="C42" s="81"/>
      <c r="D42" s="81"/>
      <c r="E42" s="81"/>
      <c r="F42" s="81"/>
      <c r="G42" s="81"/>
      <c r="H42" s="81"/>
      <c r="I42" s="82"/>
    </row>
    <row r="43" spans="1:9" ht="51">
      <c r="A43" s="5">
        <v>36</v>
      </c>
      <c r="B43" s="66" t="s">
        <v>70</v>
      </c>
      <c r="C43" s="63" t="s">
        <v>89</v>
      </c>
      <c r="D43" s="64">
        <v>5</v>
      </c>
      <c r="E43" s="2"/>
      <c r="F43" s="33">
        <f t="shared" ref="F43" si="14">E43*0.21</f>
        <v>0</v>
      </c>
      <c r="G43" s="34">
        <f t="shared" ref="G43" si="15">E43+F43</f>
        <v>0</v>
      </c>
      <c r="H43" s="34">
        <f t="shared" ref="H43" si="16">G43*D43</f>
        <v>0</v>
      </c>
      <c r="I43" s="70"/>
    </row>
    <row r="44" spans="1:9" ht="14.25" customHeight="1">
      <c r="A44" s="83">
        <v>37</v>
      </c>
      <c r="B44" s="84" t="s">
        <v>71</v>
      </c>
      <c r="C44" s="62" t="s">
        <v>90</v>
      </c>
      <c r="D44" s="65">
        <v>1</v>
      </c>
      <c r="E44" s="2"/>
      <c r="F44" s="33">
        <f t="shared" ref="F44:F52" si="17">E44*0.21</f>
        <v>0</v>
      </c>
      <c r="G44" s="34">
        <f t="shared" ref="G44:G52" si="18">E44+F44</f>
        <v>0</v>
      </c>
      <c r="H44" s="34">
        <f t="shared" ref="H44:H52" si="19">G44*D44</f>
        <v>0</v>
      </c>
      <c r="I44" s="70"/>
    </row>
    <row r="45" spans="1:9" ht="14.25" customHeight="1">
      <c r="A45" s="83"/>
      <c r="B45" s="85"/>
      <c r="C45" s="62" t="s">
        <v>76</v>
      </c>
      <c r="D45" s="65">
        <v>1</v>
      </c>
      <c r="E45" s="2"/>
      <c r="F45" s="33">
        <f t="shared" si="17"/>
        <v>0</v>
      </c>
      <c r="G45" s="34">
        <f t="shared" si="18"/>
        <v>0</v>
      </c>
      <c r="H45" s="34">
        <f t="shared" si="19"/>
        <v>0</v>
      </c>
      <c r="I45" s="70"/>
    </row>
    <row r="46" spans="1:9" ht="14.25" customHeight="1">
      <c r="A46" s="83"/>
      <c r="B46" s="85"/>
      <c r="C46" s="62" t="s">
        <v>77</v>
      </c>
      <c r="D46" s="65">
        <v>1</v>
      </c>
      <c r="E46" s="2"/>
      <c r="F46" s="33">
        <f t="shared" si="17"/>
        <v>0</v>
      </c>
      <c r="G46" s="34">
        <f t="shared" si="18"/>
        <v>0</v>
      </c>
      <c r="H46" s="34">
        <f t="shared" si="19"/>
        <v>0</v>
      </c>
      <c r="I46" s="70"/>
    </row>
    <row r="47" spans="1:9" ht="14.25" customHeight="1">
      <c r="A47" s="83"/>
      <c r="B47" s="85"/>
      <c r="C47" s="62" t="s">
        <v>97</v>
      </c>
      <c r="D47" s="65">
        <v>1</v>
      </c>
      <c r="E47" s="2"/>
      <c r="F47" s="33">
        <f t="shared" si="17"/>
        <v>0</v>
      </c>
      <c r="G47" s="34">
        <f t="shared" si="18"/>
        <v>0</v>
      </c>
      <c r="H47" s="34">
        <f t="shared" si="19"/>
        <v>0</v>
      </c>
      <c r="I47" s="70"/>
    </row>
    <row r="48" spans="1:9" ht="14.25" customHeight="1">
      <c r="A48" s="83"/>
      <c r="B48" s="86"/>
      <c r="C48" s="62" t="s">
        <v>91</v>
      </c>
      <c r="D48" s="65">
        <v>1</v>
      </c>
      <c r="E48" s="2"/>
      <c r="F48" s="33">
        <f t="shared" si="17"/>
        <v>0</v>
      </c>
      <c r="G48" s="34">
        <f t="shared" si="18"/>
        <v>0</v>
      </c>
      <c r="H48" s="34">
        <f t="shared" si="19"/>
        <v>0</v>
      </c>
      <c r="I48" s="70"/>
    </row>
    <row r="49" spans="1:9" ht="318.75" customHeight="1">
      <c r="A49" s="5">
        <v>38</v>
      </c>
      <c r="B49" s="67" t="s">
        <v>72</v>
      </c>
      <c r="C49" s="62" t="s">
        <v>78</v>
      </c>
      <c r="D49" s="65">
        <v>1</v>
      </c>
      <c r="E49" s="2"/>
      <c r="F49" s="33">
        <f t="shared" si="17"/>
        <v>0</v>
      </c>
      <c r="G49" s="34">
        <f t="shared" si="18"/>
        <v>0</v>
      </c>
      <c r="H49" s="34">
        <f t="shared" si="19"/>
        <v>0</v>
      </c>
      <c r="I49" s="70"/>
    </row>
    <row r="50" spans="1:9" ht="14.25">
      <c r="A50" s="5">
        <v>39</v>
      </c>
      <c r="B50" s="67" t="s">
        <v>73</v>
      </c>
      <c r="C50" s="62" t="s">
        <v>79</v>
      </c>
      <c r="D50" s="65">
        <v>1</v>
      </c>
      <c r="E50" s="2"/>
      <c r="F50" s="33">
        <f t="shared" si="17"/>
        <v>0</v>
      </c>
      <c r="G50" s="34">
        <f t="shared" si="18"/>
        <v>0</v>
      </c>
      <c r="H50" s="34">
        <f t="shared" si="19"/>
        <v>0</v>
      </c>
      <c r="I50" s="70"/>
    </row>
    <row r="51" spans="1:9" ht="51">
      <c r="A51" s="5">
        <v>40</v>
      </c>
      <c r="B51" s="67" t="s">
        <v>74</v>
      </c>
      <c r="C51" s="62" t="s">
        <v>92</v>
      </c>
      <c r="D51" s="65">
        <v>1</v>
      </c>
      <c r="E51" s="2"/>
      <c r="F51" s="33">
        <f t="shared" si="17"/>
        <v>0</v>
      </c>
      <c r="G51" s="34">
        <f t="shared" si="18"/>
        <v>0</v>
      </c>
      <c r="H51" s="34">
        <f t="shared" si="19"/>
        <v>0</v>
      </c>
      <c r="I51" s="70"/>
    </row>
    <row r="52" spans="1:9" ht="14.25">
      <c r="A52" s="83">
        <v>41</v>
      </c>
      <c r="B52" s="88" t="s">
        <v>75</v>
      </c>
      <c r="C52" s="62" t="s">
        <v>93</v>
      </c>
      <c r="D52" s="65">
        <v>1</v>
      </c>
      <c r="E52" s="2"/>
      <c r="F52" s="33">
        <f t="shared" si="17"/>
        <v>0</v>
      </c>
      <c r="G52" s="34">
        <f t="shared" si="18"/>
        <v>0</v>
      </c>
      <c r="H52" s="34">
        <f t="shared" si="19"/>
        <v>0</v>
      </c>
      <c r="I52" s="70"/>
    </row>
    <row r="53" spans="1:9" ht="26.25" thickBot="1">
      <c r="A53" s="87"/>
      <c r="B53" s="89"/>
      <c r="C53" s="12" t="s">
        <v>95</v>
      </c>
      <c r="D53" s="13">
        <v>1</v>
      </c>
      <c r="E53" s="2"/>
      <c r="F53" s="33">
        <f t="shared" si="8"/>
        <v>0</v>
      </c>
      <c r="G53" s="34">
        <f t="shared" si="9"/>
        <v>0</v>
      </c>
      <c r="H53" s="34">
        <f t="shared" si="10"/>
        <v>0</v>
      </c>
      <c r="I53" s="70"/>
    </row>
    <row r="54" spans="1:9" ht="15.75" thickBot="1">
      <c r="A54" s="72" t="s">
        <v>9</v>
      </c>
      <c r="B54" s="73"/>
      <c r="C54" s="74"/>
      <c r="D54" s="74"/>
      <c r="E54" s="74"/>
      <c r="F54" s="74"/>
      <c r="G54" s="75"/>
      <c r="H54" s="68">
        <f>SUM(H4:H53)</f>
        <v>0</v>
      </c>
      <c r="I54" s="69"/>
    </row>
    <row r="55" spans="1:9" ht="15.75" thickBot="1">
      <c r="A55" s="72" t="s">
        <v>10</v>
      </c>
      <c r="B55" s="73"/>
      <c r="C55" s="73"/>
      <c r="D55" s="73"/>
      <c r="E55" s="73"/>
      <c r="F55" s="73"/>
      <c r="G55" s="76"/>
      <c r="H55" s="35">
        <f>H54/1.21</f>
        <v>0</v>
      </c>
      <c r="I55" s="30"/>
    </row>
    <row r="56" spans="1:9" ht="15.75" thickBot="1">
      <c r="A56" s="72" t="s">
        <v>11</v>
      </c>
      <c r="B56" s="73"/>
      <c r="C56" s="73"/>
      <c r="D56" s="73"/>
      <c r="E56" s="73"/>
      <c r="F56" s="73"/>
      <c r="G56" s="76"/>
      <c r="H56" s="35">
        <f>H54-H55</f>
        <v>0</v>
      </c>
      <c r="I56" s="30"/>
    </row>
  </sheetData>
  <mergeCells count="11">
    <mergeCell ref="A1:I1"/>
    <mergeCell ref="A54:G54"/>
    <mergeCell ref="A55:G55"/>
    <mergeCell ref="A56:G56"/>
    <mergeCell ref="B36:B38"/>
    <mergeCell ref="B42:I42"/>
    <mergeCell ref="A44:A48"/>
    <mergeCell ref="B44:B48"/>
    <mergeCell ref="A52:A53"/>
    <mergeCell ref="B52:B53"/>
    <mergeCell ref="A36:A38"/>
  </mergeCells>
  <pageMargins left="0.7" right="0.7" top="0.78740157499999996" bottom="0.78740157499999996"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1</vt:i4>
      </vt:variant>
    </vt:vector>
  </HeadingPairs>
  <TitlesOfParts>
    <vt:vector size="1" baseType="lpstr">
      <vt:lpstr>cena položky</vt:lpstr>
    </vt:vector>
  </TitlesOfParts>
  <Company>HUTNÍ PROJEKT OSTRAVA a.s.</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u57206</dc:creator>
  <cp:lastModifiedBy>josef.matera</cp:lastModifiedBy>
  <cp:lastPrinted>2013-11-21T13:16:37Z</cp:lastPrinted>
  <dcterms:created xsi:type="dcterms:W3CDTF">2008-03-07T13:25:06Z</dcterms:created>
  <dcterms:modified xsi:type="dcterms:W3CDTF">2015-03-20T08:41:10Z</dcterms:modified>
</cp:coreProperties>
</file>