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75" activeTab="0"/>
  </bookViews>
  <sheets>
    <sheet name="var1" sheetId="1" r:id="rId1"/>
    <sheet name="var2" sheetId="2" r:id="rId2"/>
  </sheets>
  <definedNames>
    <definedName name="_xlnm.Print_Area" localSheetId="0">'var1'!$A$1:$G$213</definedName>
  </definedNames>
  <calcPr fullCalcOnLoad="1"/>
</workbook>
</file>

<file path=xl/sharedStrings.xml><?xml version="1.0" encoding="utf-8"?>
<sst xmlns="http://schemas.openxmlformats.org/spreadsheetml/2006/main" count="334" uniqueCount="122">
  <si>
    <t>Množství</t>
  </si>
  <si>
    <t>Jedn.</t>
  </si>
  <si>
    <t xml:space="preserve">Cena celkem bez DPH </t>
  </si>
  <si>
    <t>Práce+materiál</t>
  </si>
  <si>
    <t xml:space="preserve">Cena za jedn. </t>
  </si>
  <si>
    <t>DPH 21%</t>
  </si>
  <si>
    <t>Celková cena s DPH</t>
  </si>
  <si>
    <t>p.č.</t>
  </si>
  <si>
    <t>Celková cena bez DPH</t>
  </si>
  <si>
    <t>Budky pro drobné ptactvo</t>
  </si>
  <si>
    <t>ks</t>
  </si>
  <si>
    <t>m²</t>
  </si>
  <si>
    <t>Štěpkování</t>
  </si>
  <si>
    <t>m³</t>
  </si>
  <si>
    <t>Založení trávníku bez modela terénu</t>
  </si>
  <si>
    <t>Výsadba alejového, listnatého stromu vel. nad 16 s balem</t>
  </si>
  <si>
    <t>Výsadba jehličnatých stromů 100 cm a více</t>
  </si>
  <si>
    <t>Nízké keře vč. půdopokryvných do 20 cm</t>
  </si>
  <si>
    <t>Výsadba listnatých keřů - kontejnerovaný , vel. 20 - 40 cm</t>
  </si>
  <si>
    <t>Výsadba listnatých keřů - kontejnerovaný , vel. 40 - 60 cm</t>
  </si>
  <si>
    <t>Výsadba listnatých keřů - kontejnerovaný , vel. 60 - 100 cm</t>
  </si>
  <si>
    <t>Výsadba listnatých keřů - kontejnerovaný , vel. nad 100 cm</t>
  </si>
  <si>
    <t>Následná péče 1. rok</t>
  </si>
  <si>
    <t>Následná péče o výsadby - jednotlivé neovocné stromy</t>
  </si>
  <si>
    <t>Následná péče o výsadby - jednotlivé soliterní keře</t>
  </si>
  <si>
    <t>Následná péče o výsadby - skupiny keřů v zápoji</t>
  </si>
  <si>
    <t>Následná péče 2. rok</t>
  </si>
  <si>
    <t>Bejrut</t>
  </si>
  <si>
    <t>Folvarček</t>
  </si>
  <si>
    <t>Výsadba cibulovin</t>
  </si>
  <si>
    <t>D+M Odpadkový koš</t>
  </si>
  <si>
    <t>D+M Lavička</t>
  </si>
  <si>
    <t>Kácení vzrostlých stromů - postupné, s přetažením</t>
  </si>
  <si>
    <t>průměr kmene 11-20 cm</t>
  </si>
  <si>
    <t>průměr kmene 21-30 cm</t>
  </si>
  <si>
    <t>průměr kmene 31-40 cm</t>
  </si>
  <si>
    <t>průměr kmene 41-50 cm</t>
  </si>
  <si>
    <t>Odstranění pařezů frézováním</t>
  </si>
  <si>
    <r>
      <t>Bezpečnostní řez - plocha stromu 101 - 200 m</t>
    </r>
    <r>
      <rPr>
        <sz val="10"/>
        <rFont val="Calibri"/>
        <family val="2"/>
      </rPr>
      <t>²</t>
    </r>
  </si>
  <si>
    <r>
      <t>Bezpečnostní řez - plocha stromu 51 - 100 m</t>
    </r>
    <r>
      <rPr>
        <sz val="10"/>
        <rFont val="Calibri"/>
        <family val="2"/>
      </rPr>
      <t>²</t>
    </r>
  </si>
  <si>
    <t>Úprava průjezdního profilu</t>
  </si>
  <si>
    <r>
      <t>Bezpečnostní řez - plocha stromu &lt; 50 m</t>
    </r>
    <r>
      <rPr>
        <sz val="10"/>
        <rFont val="Calibri"/>
        <family val="2"/>
      </rPr>
      <t>²</t>
    </r>
  </si>
  <si>
    <t>Odstranění výmladků</t>
  </si>
  <si>
    <t>Revize vazby dynamické včetně případného povolení</t>
  </si>
  <si>
    <r>
      <t>Lokální redukce z důvodu stabilizace - plocha stromu 101 - 200 m</t>
    </r>
    <r>
      <rPr>
        <sz val="10"/>
        <rFont val="Calibri"/>
        <family val="2"/>
      </rPr>
      <t>²</t>
    </r>
  </si>
  <si>
    <r>
      <t>Lokální redukce směrem k překážce - plocha stromu &lt;50 m</t>
    </r>
    <r>
      <rPr>
        <sz val="10"/>
        <rFont val="Calibri"/>
        <family val="2"/>
      </rPr>
      <t>²</t>
    </r>
  </si>
  <si>
    <r>
      <t>Zdravotní řez - plocha stromu &lt; 50 m</t>
    </r>
    <r>
      <rPr>
        <sz val="10"/>
        <rFont val="Calibri"/>
        <family val="2"/>
      </rPr>
      <t>²</t>
    </r>
  </si>
  <si>
    <t>Výchovný řez stromy od 4 m do 6 m</t>
  </si>
  <si>
    <r>
      <t>Bezpečnostní řez - plocha stromu 301 - 400 m</t>
    </r>
    <r>
      <rPr>
        <sz val="10"/>
        <rFont val="Calibri"/>
        <family val="2"/>
      </rPr>
      <t>²</t>
    </r>
  </si>
  <si>
    <r>
      <t>Lokální redukce směrem k překážce - plocha stromu 101 - 200 m</t>
    </r>
    <r>
      <rPr>
        <sz val="10"/>
        <rFont val="Calibri"/>
        <family val="2"/>
      </rPr>
      <t>²</t>
    </r>
  </si>
  <si>
    <r>
      <t>Lokální redukce z důvodu stabilizace - plocha stromu 51 - 100 m</t>
    </r>
    <r>
      <rPr>
        <sz val="10"/>
        <rFont val="Calibri"/>
        <family val="2"/>
      </rPr>
      <t>²</t>
    </r>
  </si>
  <si>
    <r>
      <t>Zdravotní řez - plocha stromu 101 - 200 m</t>
    </r>
    <r>
      <rPr>
        <sz val="10"/>
        <rFont val="Calibri"/>
        <family val="2"/>
      </rPr>
      <t>²</t>
    </r>
  </si>
  <si>
    <r>
      <t>Zdravotní řez - plocha stromu 51 - 100 m</t>
    </r>
    <r>
      <rPr>
        <sz val="10"/>
        <rFont val="Calibri"/>
        <family val="2"/>
      </rPr>
      <t>²</t>
    </r>
  </si>
  <si>
    <t>Vazba dynamická (VD-H nebo VD-D) včetně instalace</t>
  </si>
  <si>
    <r>
      <t>Obvodova redukce - plocha stromu 101 - 200 m</t>
    </r>
    <r>
      <rPr>
        <sz val="10"/>
        <rFont val="Calibri"/>
        <family val="2"/>
      </rPr>
      <t>²</t>
    </r>
  </si>
  <si>
    <r>
      <t>Lokální redukce směrem k překážce - plocha stromu 51 - 100 m</t>
    </r>
    <r>
      <rPr>
        <sz val="10"/>
        <rFont val="Calibri"/>
        <family val="2"/>
      </rPr>
      <t>²</t>
    </r>
  </si>
  <si>
    <t>průměr kmene 51-60 cm</t>
  </si>
  <si>
    <t>STAVBA: Obnova a založení sídelní zeleně</t>
  </si>
  <si>
    <t>Investor: Město Jablunkov, Dukelská 144, 739 91, Jablunkov</t>
  </si>
  <si>
    <t>1. Kácení a ošetření dřevin</t>
  </si>
  <si>
    <t>2. Výsadba stromů, keřů, cibulovin</t>
  </si>
  <si>
    <t>3. Následná péče</t>
  </si>
  <si>
    <t>mb</t>
  </si>
  <si>
    <t>D+M Ocelové obrubníky vč. kameniva</t>
  </si>
  <si>
    <t>4. Mobiliář</t>
  </si>
  <si>
    <t>Celkový rozpočet</t>
  </si>
  <si>
    <t>p.č. 19</t>
  </si>
  <si>
    <t>p.č. 221</t>
  </si>
  <si>
    <t>p.č. 44, 45, 225</t>
  </si>
  <si>
    <t>p.č. 60, 154, 240</t>
  </si>
  <si>
    <t>p.č. 241</t>
  </si>
  <si>
    <t>p.č. 238, 239, 244, 245, 249, 251, 252</t>
  </si>
  <si>
    <t>p.č. 67, 240, 253</t>
  </si>
  <si>
    <t>p.č. 239, 250, 251, 254</t>
  </si>
  <si>
    <t>p.č. 73, 80, 228, 255</t>
  </si>
  <si>
    <t>p.č. 53, 56, 66, 68, 69, 72, 192, 206, 207, 208, 209, 210, 211, 236, 243, 244, 245, 256, 257, 258, 259, 260</t>
  </si>
  <si>
    <t>p.č. 4, 5, 6, 7, 8, 9, 13,</t>
  </si>
  <si>
    <t xml:space="preserve">p.č. 3, </t>
  </si>
  <si>
    <t>p.č. 27, 49</t>
  </si>
  <si>
    <t>p.č. 51</t>
  </si>
  <si>
    <t>p.č. 55</t>
  </si>
  <si>
    <t>p.č. 2, 60, 75</t>
  </si>
  <si>
    <t>p.č. 87, 90</t>
  </si>
  <si>
    <t>p.č. 5, 98</t>
  </si>
  <si>
    <t xml:space="preserve">p.č. 13, 31, 32, 73, 107, 110, </t>
  </si>
  <si>
    <t>p.č. 4, 21, 34, 37, 38, 40, 41, 42, 47, 48, 50, 53, 59, 63, 64, 67, 74, 111, 113, 114, 120, 124,</t>
  </si>
  <si>
    <t>p.č. 1, 11, 12, 61, 65, 102, 103, 104, 112, 115, 118, 119, 121, 122, 125</t>
  </si>
  <si>
    <t>p.č. 3x24, 76, 3x129</t>
  </si>
  <si>
    <t>p.č. 130</t>
  </si>
  <si>
    <t>p.č. 83, 100</t>
  </si>
  <si>
    <t>p.č. 126, 128</t>
  </si>
  <si>
    <t>p.č. 23, 116, 127</t>
  </si>
  <si>
    <t>p.č. 7, 22, 24, 25, 44, 62, 76, 78, 79, 129</t>
  </si>
  <si>
    <t>p.č. 1, 3, 14, 17, 20, 27, 36, 37, 43, 46, 48, 57, 58, 59, 140, 185, 193, 194,  227</t>
  </si>
  <si>
    <t>p.č. 15, 18, 24, 29, 31, 98, 99, 100, 101, 102, 103, 104, 105, 138, 145, 191, 226, 229</t>
  </si>
  <si>
    <t>Odstranění nevhodných náletových dřevin křovinořezem</t>
  </si>
  <si>
    <t>p.č. 15, 18, 24, 29, 31, 98, 99, 100, 101, 102, 103, 104, 105, 138, 145, 191, 226, 229, 1, 3, 14, 17, 20, 27, 36, 37, 43, 46, 48, 57, 58, 59, 140, 185, 193, 194,  227, 2, 34, 35, 38, 42, 50, 51, 139, 141, 230, 44, 45, 225 + 3 stávající pařezy</t>
  </si>
  <si>
    <t>Výsadba alejového, listnatého stromu vel. nad 16 s balem - viz PD str. 8</t>
  </si>
  <si>
    <t>Výsadba jehličnatých stromů 100 cm a více - viz PD str. 8</t>
  </si>
  <si>
    <t>Výsadba alejového, listnatého stromu vel. nad 16 s balem - viz PD str. 10</t>
  </si>
  <si>
    <t xml:space="preserve">Nízké keře vč. půdopokryvných do 20 cm </t>
  </si>
  <si>
    <t>Euonymus fortunei "Coloratus 102 ks, Vinca minor 363 ks</t>
  </si>
  <si>
    <t>Výsadba cibulovin - viz PD str. 11</t>
  </si>
  <si>
    <t>Následná péče o výsadby - jednotlivé soliterní keře, né v záhoně</t>
  </si>
  <si>
    <t xml:space="preserve">p.č. 2, 34, 35, 38, 42, 50, 51, 139, 141, 230 </t>
  </si>
  <si>
    <t>Cornus sericea 'Kelseyi' 910 ks, Forsythia viridissima 'Weber's Bronx' 177 ks, Rosa 'The Fairy' 543 ks, Sorbaria sorbifolia 'Sem' 284 ks, Spiraea japonica 'Goldmound' 735 ks</t>
  </si>
  <si>
    <t>Berberis thunbergii 'Red Chief' 521 ks, Physocarpus opulifolius 'Dart´s Gold" 290 ks, Ribes alpinum 'Schmidt' 222 ks, Spiraea x cinerea 'Grefsheim' 314 ks, Stephanandra incisa 'Crispa' 406 ks, Symphoricarpos x chenaultii 'Hancock' 581 ks,</t>
  </si>
  <si>
    <t xml:space="preserve">Cornus alba IVORY HALO 'Bailhalo' 2 ks, Physocarpus opulifolius 'Diabolo' 2 ks, Sorbaria sorbifolia 60 ks, </t>
  </si>
  <si>
    <t>Euonymus alatus 4 ks, Hamamelis x intermedia 'Jelena' 9 ks, Lonicera maackii 3 ks, Viburnum opulus 'Roseum' 1 ks, Viburnum rhytidophyllum 19 ks</t>
  </si>
  <si>
    <t>Euonymus fortunei 'Coloratus' 436 ks</t>
  </si>
  <si>
    <t>Cornus sericea 'Kelseyi' 319 ks, Cornus stolonifera 'Kelsey' 32 ks, Forsythia viridissima 'Weber's Bronx' 42 ks, Rosa 'The Fairy' 471 ks, Sorbaria sorbifolia 'Sem' 80 ks, Spiraea japonica 'Goldmound' 262 ks, Syringa meyeri 'Palibin' 37 ks</t>
  </si>
  <si>
    <t>Exochorda 'The Bride' 15 ks, Philadelphus coronarius 'Aureus' 25 ks, Physocarpus opulifolius 'Dart´s Gold" 215 ks, Spiraea x cinerea 'Grefsheim' 49 ks, Symphoricarpos x chenaultii 'Hancock' 362 ks</t>
  </si>
  <si>
    <t>Hydrangea paniculata 'Grandiflora' 9 ks, Physocarpus opulifolius 'Diabolo' 5 ks, Sorbaria sorbifolia 22 ks</t>
  </si>
  <si>
    <t>Acer tataricum 6 ks, Corylus avellana 1 ks, Corylus avellana "Red Majestic" 14 ks, Euonymus alatus 4 ks, Euonymus alatus 'Compactus' 1 ks, Hamamelis x intermedia 'Jelena' 3 ks, Sambucus nigra 'Black Tower' 1 ks, Viburnum rhytidophyllum 26 ks</t>
  </si>
  <si>
    <t xml:space="preserve">Vedlejší rozpočtové náklady (zařízení staveniště, ztížené dopravní podmínky, provozní vlivy) </t>
  </si>
  <si>
    <t>5. Vedlejší rozpočtové náklady</t>
  </si>
  <si>
    <t>Výsadba jehličnatých stromů 100 cm a více - viz PD str. 10</t>
  </si>
  <si>
    <t xml:space="preserve">Odstranění pařezu odfrézovaním hl. do 200 mm </t>
  </si>
  <si>
    <t>p.č. 83, 100, 130, 55, 27, 49 a 13 stávajícíh pařezů</t>
  </si>
  <si>
    <t>Odstranění nevhodných keřů s odstraněním pařezu, p.č. K1, K23, K29, K30, K35, K36, K37, K46, K49, K51, K55, K56, K57, K58, K59, K60, K62, K63, K64, K65</t>
  </si>
  <si>
    <t>Odstranění nevhodných keřů s odstraněním pařezu, p.č. K14, K17, K29, K41, K42, K49, K50, K51, K57</t>
  </si>
  <si>
    <t>Výsadba cibulovin - viz PD str. 9</t>
  </si>
</sst>
</file>

<file path=xl/styles.xml><?xml version="1.0" encoding="utf-8"?>
<styleSheet xmlns="http://schemas.openxmlformats.org/spreadsheetml/2006/main">
  <numFmts count="3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0\ &quot;Kč&quot;_-;\-* #,##0.0\ &quot;Kč&quot;_-;_-* &quot;-&quot;??\ &quot;Kč&quot;_-;_-@_-"/>
    <numFmt numFmtId="173" formatCode="_-* #,##0\ &quot;Kč&quot;_-;\-* #,##0\ &quot;Kč&quot;_-;_-* &quot;-&quot;??\ &quot;Kč&quot;_-;_-@_-"/>
    <numFmt numFmtId="174" formatCode="0.0000"/>
    <numFmt numFmtId="175" formatCode="#,##0.00_ ;\-#,##0.00\ "/>
    <numFmt numFmtId="176" formatCode="#,##0.00\ &quot;Kč&quot;"/>
    <numFmt numFmtId="177" formatCode="#,##0\ &quot;Kč&quot;"/>
    <numFmt numFmtId="178" formatCode="#,##0.0"/>
    <numFmt numFmtId="179" formatCode="0.0"/>
    <numFmt numFmtId="180" formatCode="_-* #,##0.00\ [$€-1]_-;\-* #,##0.00\ [$€-1]_-;_-* &quot;-&quot;??\ [$€-1]_-;_-@_-"/>
    <numFmt numFmtId="181" formatCode="&quot;Yes&quot;;&quot;Yes&quot;;&quot;No&quot;"/>
    <numFmt numFmtId="182" formatCode="&quot;True&quot;;&quot;True&quot;;&quot;False&quot;"/>
    <numFmt numFmtId="183" formatCode="&quot;On&quot;;&quot;On&quot;;&quot;Off&quot;"/>
    <numFmt numFmtId="184" formatCode="#\ ##0.00"/>
    <numFmt numFmtId="185" formatCode="#,##0.000"/>
    <numFmt numFmtId="186" formatCode="[$-405]d\.\ mmmm\ yyyy"/>
    <numFmt numFmtId="187" formatCode="[$€-2]\ #\ ##,000_);[Red]\([$€-2]\ #\ ##,000\)"/>
  </numFmts>
  <fonts count="45">
    <font>
      <sz val="10"/>
      <name val="Arial"/>
      <family val="0"/>
    </font>
    <font>
      <sz val="10"/>
      <name val="Century Gothic"/>
      <family val="2"/>
    </font>
    <font>
      <i/>
      <sz val="10"/>
      <name val="Century Gothic"/>
      <family val="2"/>
    </font>
    <font>
      <b/>
      <sz val="10"/>
      <name val="Century Gothic"/>
      <family val="2"/>
    </font>
    <font>
      <sz val="11"/>
      <color indexed="8"/>
      <name val="Calibri"/>
      <family val="2"/>
    </font>
    <font>
      <sz val="8"/>
      <name val="Arial"/>
      <family val="2"/>
    </font>
    <font>
      <sz val="10"/>
      <color indexed="8"/>
      <name val="Century Gothic"/>
      <family val="2"/>
    </font>
    <font>
      <sz val="10"/>
      <name val="Calibri"/>
      <family val="2"/>
    </font>
    <font>
      <b/>
      <sz val="11"/>
      <name val="Century Gothic"/>
      <family val="2"/>
    </font>
    <font>
      <b/>
      <sz val="12"/>
      <name val="Century Gothic"/>
      <family val="2"/>
    </font>
    <font>
      <sz val="9"/>
      <name val="Century Gothic"/>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rgb="FF006600"/>
        <bgColor indexed="64"/>
      </patternFill>
    </fill>
    <fill>
      <patternFill patternType="solid">
        <fgColor rgb="FF92D050"/>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155">
    <xf numFmtId="0" fontId="0" fillId="0" borderId="0" xfId="0" applyAlignment="1">
      <alignment/>
    </xf>
    <xf numFmtId="0" fontId="1" fillId="0" borderId="0" xfId="0" applyFont="1" applyAlignment="1">
      <alignment/>
    </xf>
    <xf numFmtId="0" fontId="2" fillId="0" borderId="0" xfId="0" applyFont="1" applyAlignment="1">
      <alignment/>
    </xf>
    <xf numFmtId="44" fontId="1" fillId="0" borderId="10" xfId="0" applyNumberFormat="1" applyFont="1" applyBorder="1" applyAlignment="1">
      <alignment horizontal="center" vertical="center" wrapText="1"/>
    </xf>
    <xf numFmtId="0" fontId="3" fillId="0" borderId="0" xfId="0" applyFont="1" applyAlignment="1">
      <alignment/>
    </xf>
    <xf numFmtId="44" fontId="3" fillId="0" borderId="10" xfId="0" applyNumberFormat="1" applyFont="1" applyBorder="1" applyAlignment="1">
      <alignment horizontal="center" vertical="center" wrapText="1"/>
    </xf>
    <xf numFmtId="0" fontId="1" fillId="0" borderId="11" xfId="0" applyFont="1" applyBorder="1" applyAlignment="1">
      <alignment/>
    </xf>
    <xf numFmtId="2" fontId="1" fillId="0" borderId="11" xfId="0" applyNumberFormat="1" applyFont="1" applyBorder="1" applyAlignment="1">
      <alignment/>
    </xf>
    <xf numFmtId="0" fontId="2" fillId="0" borderId="0" xfId="0" applyFont="1" applyBorder="1" applyAlignment="1">
      <alignment/>
    </xf>
    <xf numFmtId="2" fontId="2" fillId="0" borderId="0" xfId="0" applyNumberFormat="1" applyFont="1" applyBorder="1" applyAlignment="1">
      <alignment/>
    </xf>
    <xf numFmtId="0" fontId="1" fillId="0" borderId="0" xfId="0" applyFont="1" applyBorder="1" applyAlignment="1">
      <alignment/>
    </xf>
    <xf numFmtId="2" fontId="1" fillId="0" borderId="0" xfId="0" applyNumberFormat="1" applyFont="1" applyBorder="1" applyAlignment="1">
      <alignment/>
    </xf>
    <xf numFmtId="2" fontId="1" fillId="0" borderId="0" xfId="0" applyNumberFormat="1" applyFont="1" applyAlignment="1">
      <alignment horizontal="center"/>
    </xf>
    <xf numFmtId="2" fontId="3" fillId="0" borderId="10" xfId="0" applyNumberFormat="1" applyFont="1" applyBorder="1" applyAlignment="1">
      <alignment horizontal="center" vertical="center" wrapText="1"/>
    </xf>
    <xf numFmtId="44" fontId="1" fillId="0" borderId="0" xfId="0" applyNumberFormat="1" applyFont="1" applyAlignment="1">
      <alignment horizontal="center" vertical="center" wrapText="1"/>
    </xf>
    <xf numFmtId="44" fontId="1" fillId="0" borderId="10" xfId="0" applyNumberFormat="1" applyFont="1" applyBorder="1" applyAlignment="1">
      <alignment horizontal="left" vertical="center" wrapText="1"/>
    </xf>
    <xf numFmtId="2" fontId="1" fillId="0" borderId="10" xfId="0" applyNumberFormat="1" applyFont="1" applyBorder="1" applyAlignment="1">
      <alignment horizontal="right" vertical="center" wrapText="1"/>
    </xf>
    <xf numFmtId="44" fontId="1" fillId="0" borderId="10" xfId="0" applyNumberFormat="1" applyFont="1" applyBorder="1" applyAlignment="1">
      <alignment vertical="center" wrapText="1"/>
    </xf>
    <xf numFmtId="2" fontId="6" fillId="0" borderId="10" xfId="0" applyNumberFormat="1" applyFont="1" applyBorder="1" applyAlignment="1">
      <alignment horizontal="right"/>
    </xf>
    <xf numFmtId="44" fontId="1" fillId="0" borderId="10" xfId="0" applyNumberFormat="1" applyFont="1" applyBorder="1" applyAlignment="1">
      <alignment/>
    </xf>
    <xf numFmtId="173" fontId="3" fillId="0" borderId="10" xfId="0" applyNumberFormat="1" applyFont="1" applyBorder="1" applyAlignment="1">
      <alignment horizontal="center" vertical="center" wrapText="1"/>
    </xf>
    <xf numFmtId="0" fontId="3" fillId="0" borderId="10" xfId="0" applyFont="1" applyBorder="1" applyAlignment="1">
      <alignment/>
    </xf>
    <xf numFmtId="0" fontId="1" fillId="0" borderId="0" xfId="0" applyNumberFormat="1" applyFont="1" applyBorder="1" applyAlignment="1">
      <alignment horizontal="left" vertical="center" wrapText="1"/>
    </xf>
    <xf numFmtId="2" fontId="1" fillId="0" borderId="0" xfId="0" applyNumberFormat="1" applyFont="1" applyBorder="1" applyAlignment="1">
      <alignment vertical="center" wrapText="1"/>
    </xf>
    <xf numFmtId="44" fontId="1" fillId="0" borderId="0" xfId="0" applyNumberFormat="1" applyFont="1" applyBorder="1" applyAlignment="1">
      <alignment horizontal="right" vertical="center" wrapText="1"/>
    </xf>
    <xf numFmtId="44" fontId="1" fillId="0" borderId="0" xfId="0" applyNumberFormat="1" applyFont="1" applyFill="1" applyBorder="1" applyAlignment="1">
      <alignment horizontal="left" vertical="center" wrapText="1"/>
    </xf>
    <xf numFmtId="44" fontId="1" fillId="0" borderId="0" xfId="0" applyNumberFormat="1" applyFont="1" applyBorder="1" applyAlignment="1">
      <alignment horizontal="left" vertical="center" wrapText="1"/>
    </xf>
    <xf numFmtId="0" fontId="1" fillId="0" borderId="0" xfId="0" applyNumberFormat="1" applyFont="1" applyAlignment="1">
      <alignment horizontal="center" vertical="center" wrapText="1"/>
    </xf>
    <xf numFmtId="2" fontId="1" fillId="0" borderId="0" xfId="0" applyNumberFormat="1" applyFont="1" applyAlignment="1">
      <alignment/>
    </xf>
    <xf numFmtId="2" fontId="1" fillId="0" borderId="11" xfId="0" applyNumberFormat="1" applyFont="1" applyBorder="1" applyAlignment="1">
      <alignment horizontal="center"/>
    </xf>
    <xf numFmtId="2" fontId="2" fillId="0" borderId="0" xfId="0" applyNumberFormat="1" applyFont="1" applyBorder="1" applyAlignment="1">
      <alignment horizontal="center"/>
    </xf>
    <xf numFmtId="2" fontId="1" fillId="0" borderId="0" xfId="0" applyNumberFormat="1" applyFont="1" applyBorder="1" applyAlignment="1">
      <alignment horizontal="center"/>
    </xf>
    <xf numFmtId="2" fontId="1" fillId="0" borderId="10" xfId="0" applyNumberFormat="1" applyFont="1" applyBorder="1" applyAlignment="1">
      <alignment horizontal="center" vertical="center" wrapText="1"/>
    </xf>
    <xf numFmtId="2" fontId="6" fillId="0" borderId="10" xfId="0" applyNumberFormat="1" applyFont="1" applyBorder="1" applyAlignment="1">
      <alignment horizontal="center"/>
    </xf>
    <xf numFmtId="2" fontId="1" fillId="0" borderId="0" xfId="0" applyNumberFormat="1" applyFont="1" applyBorder="1" applyAlignment="1">
      <alignment horizontal="center" vertical="center" wrapText="1"/>
    </xf>
    <xf numFmtId="1" fontId="1" fillId="0" borderId="0" xfId="0" applyNumberFormat="1" applyFont="1" applyAlignment="1">
      <alignment/>
    </xf>
    <xf numFmtId="1" fontId="1" fillId="0" borderId="0" xfId="0" applyNumberFormat="1" applyFont="1" applyBorder="1" applyAlignment="1">
      <alignment/>
    </xf>
    <xf numFmtId="1" fontId="3"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0" xfId="0" applyNumberFormat="1" applyFont="1" applyAlignment="1">
      <alignment horizontal="center" vertical="center" wrapText="1"/>
    </xf>
    <xf numFmtId="0" fontId="3" fillId="0" borderId="10" xfId="0" applyNumberFormat="1" applyFont="1" applyBorder="1" applyAlignment="1">
      <alignment horizontal="left" wrapText="1"/>
    </xf>
    <xf numFmtId="0" fontId="1" fillId="0" borderId="0" xfId="0" applyFont="1" applyAlignment="1">
      <alignment horizontal="left"/>
    </xf>
    <xf numFmtId="0" fontId="1" fillId="0" borderId="0" xfId="0" applyFont="1" applyAlignment="1">
      <alignment horizontal="center"/>
    </xf>
    <xf numFmtId="0" fontId="1" fillId="0" borderId="10" xfId="37" applyFont="1" applyFill="1" applyBorder="1" applyAlignment="1" applyProtection="1">
      <alignment vertical="center" wrapText="1"/>
      <protection/>
    </xf>
    <xf numFmtId="0" fontId="44" fillId="0" borderId="10" xfId="37" applyFont="1" applyFill="1" applyBorder="1" applyAlignment="1" applyProtection="1">
      <alignment vertical="center" wrapText="1"/>
      <protection/>
    </xf>
    <xf numFmtId="2" fontId="44" fillId="0" borderId="10"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1" fillId="0" borderId="12" xfId="0" applyNumberFormat="1" applyFont="1" applyBorder="1" applyAlignment="1">
      <alignment horizontal="right" vertical="center" wrapText="1"/>
    </xf>
    <xf numFmtId="44" fontId="1" fillId="0" borderId="12" xfId="0" applyNumberFormat="1" applyFont="1" applyBorder="1" applyAlignment="1">
      <alignment horizontal="center" vertical="center" wrapText="1"/>
    </xf>
    <xf numFmtId="0" fontId="3" fillId="0" borderId="10" xfId="37" applyFont="1" applyFill="1" applyBorder="1" applyAlignment="1" applyProtection="1">
      <alignment vertical="center" wrapText="1"/>
      <protection/>
    </xf>
    <xf numFmtId="1" fontId="2" fillId="0" borderId="0" xfId="0" applyNumberFormat="1" applyFont="1" applyBorder="1" applyAlignment="1">
      <alignment horizontal="left"/>
    </xf>
    <xf numFmtId="1" fontId="1" fillId="0" borderId="0" xfId="0" applyNumberFormat="1" applyFont="1" applyAlignment="1">
      <alignment horizontal="left"/>
    </xf>
    <xf numFmtId="44" fontId="3" fillId="0" borderId="10" xfId="0" applyNumberFormat="1" applyFont="1" applyBorder="1" applyAlignment="1">
      <alignment horizontal="left" vertical="center" wrapText="1"/>
    </xf>
    <xf numFmtId="44" fontId="1" fillId="0" borderId="13" xfId="0" applyNumberFormat="1" applyFont="1" applyBorder="1" applyAlignment="1">
      <alignment horizontal="left" vertical="center" wrapText="1"/>
    </xf>
    <xf numFmtId="0" fontId="1" fillId="0" borderId="13" xfId="37" applyFont="1" applyFill="1" applyBorder="1" applyAlignment="1" applyProtection="1">
      <alignment vertical="center" wrapText="1"/>
      <protection/>
    </xf>
    <xf numFmtId="0" fontId="3" fillId="0" borderId="13" xfId="37" applyFont="1" applyFill="1" applyBorder="1" applyAlignment="1" applyProtection="1">
      <alignment vertical="center" wrapText="1"/>
      <protection/>
    </xf>
    <xf numFmtId="1" fontId="1" fillId="0" borderId="10" xfId="0" applyNumberFormat="1" applyFont="1" applyBorder="1" applyAlignment="1">
      <alignment/>
    </xf>
    <xf numFmtId="0" fontId="1" fillId="0" borderId="10" xfId="0" applyFont="1" applyBorder="1" applyAlignment="1">
      <alignment/>
    </xf>
    <xf numFmtId="2" fontId="1" fillId="0" borderId="10" xfId="0" applyNumberFormat="1" applyFont="1" applyBorder="1" applyAlignment="1">
      <alignment/>
    </xf>
    <xf numFmtId="2" fontId="1" fillId="0" borderId="10" xfId="0" applyNumberFormat="1" applyFont="1" applyBorder="1" applyAlignment="1">
      <alignment horizontal="center"/>
    </xf>
    <xf numFmtId="2" fontId="1" fillId="0" borderId="0" xfId="0" applyNumberFormat="1" applyFont="1" applyBorder="1" applyAlignment="1">
      <alignment horizontal="right" vertical="center" wrapText="1"/>
    </xf>
    <xf numFmtId="0" fontId="8" fillId="0" borderId="0" xfId="0" applyFont="1" applyAlignment="1">
      <alignment/>
    </xf>
    <xf numFmtId="1" fontId="1" fillId="0" borderId="0" xfId="0" applyNumberFormat="1" applyFont="1" applyAlignment="1">
      <alignment horizontal="center"/>
    </xf>
    <xf numFmtId="44" fontId="1" fillId="0" borderId="10" xfId="40" applyFont="1" applyBorder="1" applyAlignment="1">
      <alignment/>
    </xf>
    <xf numFmtId="44" fontId="3" fillId="0" borderId="14" xfId="0" applyNumberFormat="1" applyFont="1" applyBorder="1" applyAlignment="1">
      <alignment horizontal="left" vertical="center" wrapText="1"/>
    </xf>
    <xf numFmtId="2" fontId="44" fillId="0" borderId="15" xfId="0" applyNumberFormat="1" applyFont="1" applyBorder="1" applyAlignment="1">
      <alignment horizontal="center" vertical="center" wrapText="1"/>
    </xf>
    <xf numFmtId="44" fontId="1" fillId="0" borderId="15"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0" borderId="12" xfId="0" applyNumberFormat="1" applyFont="1" applyBorder="1" applyAlignment="1">
      <alignment vertical="center" wrapText="1"/>
    </xf>
    <xf numFmtId="2" fontId="1" fillId="0" borderId="10" xfId="0" applyNumberFormat="1" applyFont="1" applyBorder="1" applyAlignment="1">
      <alignment/>
    </xf>
    <xf numFmtId="0" fontId="9" fillId="0" borderId="10" xfId="0" applyFont="1" applyBorder="1" applyAlignment="1">
      <alignment horizontal="center"/>
    </xf>
    <xf numFmtId="1" fontId="1" fillId="0" borderId="10" xfId="0" applyNumberFormat="1" applyFont="1" applyBorder="1" applyAlignment="1">
      <alignment horizontal="center"/>
    </xf>
    <xf numFmtId="173" fontId="1" fillId="0" borderId="0" xfId="0" applyNumberFormat="1" applyFont="1" applyAlignment="1">
      <alignment/>
    </xf>
    <xf numFmtId="0" fontId="3" fillId="0" borderId="13" xfId="0" applyFont="1" applyBorder="1" applyAlignment="1">
      <alignment/>
    </xf>
    <xf numFmtId="0" fontId="1" fillId="0" borderId="13" xfId="37" applyFont="1" applyFill="1" applyBorder="1" applyAlignment="1" applyProtection="1">
      <alignment horizontal="left" vertical="center" wrapText="1"/>
      <protection/>
    </xf>
    <xf numFmtId="44" fontId="1" fillId="0" borderId="0" xfId="0" applyNumberFormat="1" applyFont="1" applyAlignment="1">
      <alignment/>
    </xf>
    <xf numFmtId="173" fontId="1" fillId="0" borderId="0" xfId="0" applyNumberFormat="1" applyFont="1" applyBorder="1" applyAlignment="1">
      <alignment/>
    </xf>
    <xf numFmtId="2" fontId="44" fillId="0" borderId="0" xfId="0" applyNumberFormat="1" applyFont="1" applyBorder="1" applyAlignment="1">
      <alignment horizontal="center" vertical="center" wrapText="1"/>
    </xf>
    <xf numFmtId="44" fontId="1" fillId="0" borderId="0" xfId="0" applyNumberFormat="1" applyFont="1" applyBorder="1" applyAlignment="1">
      <alignment horizontal="center" vertical="center" wrapText="1"/>
    </xf>
    <xf numFmtId="44" fontId="3" fillId="0" borderId="10" xfId="0" applyNumberFormat="1" applyFont="1" applyBorder="1" applyAlignment="1">
      <alignment/>
    </xf>
    <xf numFmtId="1" fontId="3" fillId="0" borderId="14"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16" xfId="0" applyNumberFormat="1" applyFont="1" applyBorder="1" applyAlignment="1">
      <alignment horizontal="center" vertical="center" wrapText="1"/>
    </xf>
    <xf numFmtId="44" fontId="1" fillId="0" borderId="14" xfId="0" applyNumberFormat="1" applyFont="1" applyBorder="1" applyAlignment="1">
      <alignment horizontal="left" vertical="center" wrapText="1"/>
    </xf>
    <xf numFmtId="44"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44" fontId="1" fillId="0" borderId="12" xfId="0" applyNumberFormat="1" applyFont="1" applyBorder="1" applyAlignment="1">
      <alignment horizontal="left" vertical="center" wrapText="1"/>
    </xf>
    <xf numFmtId="44" fontId="1" fillId="0" borderId="14" xfId="0" applyNumberFormat="1" applyFont="1" applyBorder="1" applyAlignment="1">
      <alignment horizontal="center" vertical="center" wrapText="1"/>
    </xf>
    <xf numFmtId="2" fontId="1" fillId="0" borderId="14"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44" fontId="1" fillId="0" borderId="15" xfId="0" applyNumberFormat="1" applyFont="1" applyBorder="1" applyAlignment="1">
      <alignment horizontal="left" vertical="center" wrapText="1"/>
    </xf>
    <xf numFmtId="2" fontId="1" fillId="0" borderId="15" xfId="0" applyNumberFormat="1" applyFont="1" applyBorder="1" applyAlignment="1">
      <alignment horizontal="right" vertical="center" wrapText="1"/>
    </xf>
    <xf numFmtId="44" fontId="3" fillId="0" borderId="0"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44" fontId="1" fillId="0" borderId="11" xfId="0" applyNumberFormat="1" applyFont="1" applyBorder="1" applyAlignment="1">
      <alignment horizontal="center" vertical="center" wrapText="1"/>
    </xf>
    <xf numFmtId="44" fontId="1" fillId="0" borderId="18" xfId="0" applyNumberFormat="1" applyFont="1" applyBorder="1" applyAlignment="1">
      <alignment horizontal="center" vertical="center" wrapText="1"/>
    </xf>
    <xf numFmtId="44" fontId="1" fillId="0" borderId="19"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1" fontId="1" fillId="0" borderId="14" xfId="0" applyNumberFormat="1" applyFont="1" applyBorder="1" applyAlignment="1">
      <alignment/>
    </xf>
    <xf numFmtId="44" fontId="1" fillId="0" borderId="18" xfId="0" applyNumberFormat="1" applyFont="1" applyBorder="1" applyAlignment="1">
      <alignment horizontal="left" vertical="center" wrapText="1"/>
    </xf>
    <xf numFmtId="2" fontId="1" fillId="0" borderId="12"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2" fontId="44" fillId="0" borderId="14" xfId="0" applyNumberFormat="1" applyFont="1" applyBorder="1" applyAlignment="1">
      <alignment horizontal="center" vertical="center" wrapText="1"/>
    </xf>
    <xf numFmtId="0" fontId="1" fillId="0" borderId="12" xfId="37" applyFont="1" applyFill="1" applyBorder="1" applyAlignment="1" applyProtection="1">
      <alignment vertical="center" wrapText="1"/>
      <protection/>
    </xf>
    <xf numFmtId="44" fontId="1" fillId="0" borderId="11" xfId="0" applyNumberFormat="1" applyFont="1" applyBorder="1" applyAlignment="1">
      <alignment horizontal="left" vertical="center" wrapText="1"/>
    </xf>
    <xf numFmtId="44" fontId="1" fillId="0" borderId="16" xfId="0" applyNumberFormat="1" applyFont="1" applyBorder="1" applyAlignment="1">
      <alignment horizontal="left" vertical="center" wrapText="1"/>
    </xf>
    <xf numFmtId="0" fontId="1" fillId="0" borderId="15" xfId="37" applyFont="1" applyFill="1" applyBorder="1" applyAlignment="1" applyProtection="1">
      <alignment vertical="center" wrapText="1"/>
      <protection/>
    </xf>
    <xf numFmtId="0" fontId="1" fillId="0" borderId="14" xfId="37" applyFont="1" applyFill="1" applyBorder="1" applyAlignment="1" applyProtection="1">
      <alignment vertical="center" wrapText="1"/>
      <protection/>
    </xf>
    <xf numFmtId="2" fontId="44" fillId="0" borderId="20" xfId="0" applyNumberFormat="1" applyFont="1" applyBorder="1" applyAlignment="1">
      <alignment horizontal="center" vertical="center" wrapText="1"/>
    </xf>
    <xf numFmtId="2" fontId="1" fillId="0" borderId="11" xfId="0" applyNumberFormat="1" applyFont="1" applyBorder="1" applyAlignment="1">
      <alignment horizontal="right" vertical="center" wrapText="1"/>
    </xf>
    <xf numFmtId="2" fontId="1" fillId="0" borderId="19" xfId="0" applyNumberFormat="1" applyFont="1" applyBorder="1" applyAlignment="1">
      <alignment horizontal="right" vertical="center" wrapText="1"/>
    </xf>
    <xf numFmtId="0" fontId="44" fillId="0" borderId="14" xfId="37" applyFont="1" applyFill="1" applyBorder="1" applyAlignment="1" applyProtection="1">
      <alignment vertical="center" wrapText="1"/>
      <protection/>
    </xf>
    <xf numFmtId="2" fontId="1" fillId="0" borderId="15" xfId="0" applyNumberFormat="1" applyFont="1" applyBorder="1" applyAlignment="1">
      <alignment horizontal="center" vertical="center" wrapText="1"/>
    </xf>
    <xf numFmtId="0" fontId="10" fillId="0" borderId="15" xfId="37" applyFont="1" applyFill="1" applyBorder="1" applyAlignment="1" applyProtection="1">
      <alignment vertical="center" wrapText="1"/>
      <protection/>
    </xf>
    <xf numFmtId="0" fontId="10" fillId="0" borderId="0" xfId="0" applyFont="1" applyAlignment="1">
      <alignment/>
    </xf>
    <xf numFmtId="0" fontId="10" fillId="0" borderId="12" xfId="0" applyFont="1" applyBorder="1" applyAlignment="1">
      <alignment wrapText="1"/>
    </xf>
    <xf numFmtId="0" fontId="10" fillId="0" borderId="15" xfId="0" applyFont="1" applyBorder="1" applyAlignment="1">
      <alignment wrapText="1"/>
    </xf>
    <xf numFmtId="0" fontId="10" fillId="0" borderId="0" xfId="0" applyFont="1" applyAlignment="1">
      <alignment wrapText="1"/>
    </xf>
    <xf numFmtId="0" fontId="1" fillId="0" borderId="10" xfId="0" applyFont="1" applyBorder="1" applyAlignment="1">
      <alignment wrapText="1"/>
    </xf>
    <xf numFmtId="44" fontId="3" fillId="0" borderId="13" xfId="0" applyNumberFormat="1" applyFont="1" applyBorder="1" applyAlignment="1">
      <alignment horizontal="left" vertical="center" wrapText="1"/>
    </xf>
    <xf numFmtId="44" fontId="1" fillId="0" borderId="10" xfId="0" applyNumberFormat="1" applyFont="1" applyFill="1" applyBorder="1" applyAlignment="1">
      <alignment horizontal="center" vertical="center" wrapText="1"/>
    </xf>
    <xf numFmtId="0" fontId="1" fillId="0" borderId="0" xfId="0" applyFont="1" applyBorder="1" applyAlignment="1">
      <alignment wrapText="1"/>
    </xf>
    <xf numFmtId="44" fontId="1" fillId="0" borderId="0" xfId="40" applyFont="1" applyBorder="1" applyAlignment="1">
      <alignment/>
    </xf>
    <xf numFmtId="44" fontId="1" fillId="33" borderId="12" xfId="0" applyNumberFormat="1" applyFont="1" applyFill="1" applyBorder="1" applyAlignment="1">
      <alignment horizontal="center" vertical="center" wrapText="1"/>
    </xf>
    <xf numFmtId="44" fontId="1" fillId="33" borderId="10" xfId="0" applyNumberFormat="1" applyFont="1" applyFill="1" applyBorder="1" applyAlignment="1">
      <alignment horizontal="center" vertical="center" wrapText="1"/>
    </xf>
    <xf numFmtId="44" fontId="1" fillId="33" borderId="10" xfId="0" applyNumberFormat="1" applyFont="1" applyFill="1" applyBorder="1" applyAlignment="1">
      <alignment vertical="center" wrapText="1"/>
    </xf>
    <xf numFmtId="44" fontId="1" fillId="33" borderId="10" xfId="0" applyNumberFormat="1" applyFont="1" applyFill="1" applyBorder="1" applyAlignment="1">
      <alignment/>
    </xf>
    <xf numFmtId="44" fontId="1" fillId="34" borderId="10" xfId="0" applyNumberFormat="1" applyFont="1" applyFill="1" applyBorder="1" applyAlignment="1">
      <alignment horizontal="center" vertical="center" wrapText="1"/>
    </xf>
    <xf numFmtId="44" fontId="1" fillId="34" borderId="12" xfId="0" applyNumberFormat="1" applyFont="1" applyFill="1" applyBorder="1" applyAlignment="1">
      <alignment horizontal="center" vertical="center" wrapText="1"/>
    </xf>
    <xf numFmtId="44" fontId="1" fillId="9" borderId="14" xfId="0" applyNumberFormat="1" applyFont="1" applyFill="1" applyBorder="1" applyAlignment="1">
      <alignment horizontal="center" vertical="center" wrapText="1"/>
    </xf>
    <xf numFmtId="44" fontId="1" fillId="9" borderId="15" xfId="0" applyNumberFormat="1" applyFont="1" applyFill="1" applyBorder="1" applyAlignment="1">
      <alignment horizontal="center" vertical="center" wrapText="1"/>
    </xf>
    <xf numFmtId="44" fontId="1" fillId="9" borderId="12" xfId="0" applyNumberFormat="1" applyFont="1" applyFill="1" applyBorder="1" applyAlignment="1">
      <alignment horizontal="center" vertical="center" wrapText="1"/>
    </xf>
    <xf numFmtId="44" fontId="1" fillId="2" borderId="14" xfId="0" applyNumberFormat="1" applyFont="1" applyFill="1" applyBorder="1" applyAlignment="1">
      <alignment horizontal="center" vertical="center" wrapText="1"/>
    </xf>
    <xf numFmtId="44" fontId="1" fillId="2" borderId="15" xfId="0" applyNumberFormat="1" applyFont="1" applyFill="1" applyBorder="1" applyAlignment="1">
      <alignment horizontal="center" vertical="center" wrapText="1"/>
    </xf>
    <xf numFmtId="44" fontId="1" fillId="2" borderId="12" xfId="0" applyNumberFormat="1" applyFont="1" applyFill="1" applyBorder="1" applyAlignment="1">
      <alignment horizontal="center" vertical="center" wrapText="1"/>
    </xf>
    <xf numFmtId="44" fontId="1" fillId="2" borderId="10" xfId="0" applyNumberFormat="1" applyFont="1" applyFill="1" applyBorder="1" applyAlignment="1">
      <alignment horizontal="center" vertical="center" wrapText="1"/>
    </xf>
    <xf numFmtId="44" fontId="1" fillId="2" borderId="18" xfId="0" applyNumberFormat="1" applyFont="1" applyFill="1" applyBorder="1" applyAlignment="1">
      <alignment horizontal="center" vertical="center" wrapText="1"/>
    </xf>
    <xf numFmtId="44" fontId="1" fillId="2" borderId="21" xfId="0" applyNumberFormat="1" applyFont="1" applyFill="1" applyBorder="1" applyAlignment="1">
      <alignment horizontal="center" vertical="center" wrapText="1"/>
    </xf>
    <xf numFmtId="44" fontId="1" fillId="2" borderId="20" xfId="0" applyNumberFormat="1" applyFont="1" applyFill="1" applyBorder="1" applyAlignment="1">
      <alignment horizontal="center" vertical="center" wrapText="1"/>
    </xf>
    <xf numFmtId="44" fontId="1" fillId="35" borderId="10" xfId="0" applyNumberFormat="1" applyFont="1" applyFill="1" applyBorder="1" applyAlignment="1">
      <alignment horizontal="center" vertical="center" wrapText="1"/>
    </xf>
    <xf numFmtId="44" fontId="1" fillId="35" borderId="14" xfId="0" applyNumberFormat="1" applyFont="1" applyFill="1" applyBorder="1" applyAlignment="1">
      <alignment horizontal="center" vertical="center" wrapText="1"/>
    </xf>
    <xf numFmtId="44" fontId="1" fillId="35" borderId="18" xfId="0" applyNumberFormat="1" applyFont="1" applyFill="1" applyBorder="1" applyAlignment="1">
      <alignment horizontal="center" vertical="center" wrapText="1"/>
    </xf>
    <xf numFmtId="44" fontId="1" fillId="35" borderId="21" xfId="0" applyNumberFormat="1" applyFont="1" applyFill="1" applyBorder="1" applyAlignment="1">
      <alignment horizontal="center" vertical="center" wrapText="1"/>
    </xf>
    <xf numFmtId="44" fontId="1" fillId="35" borderId="15" xfId="0" applyNumberFormat="1" applyFont="1" applyFill="1" applyBorder="1" applyAlignment="1">
      <alignment horizontal="center" vertical="center" wrapText="1"/>
    </xf>
    <xf numFmtId="44" fontId="1" fillId="35" borderId="20" xfId="0" applyNumberFormat="1" applyFont="1" applyFill="1" applyBorder="1" applyAlignment="1">
      <alignment horizontal="center" vertical="center" wrapText="1"/>
    </xf>
    <xf numFmtId="44" fontId="1" fillId="36" borderId="12" xfId="0" applyNumberFormat="1" applyFont="1" applyFill="1" applyBorder="1" applyAlignment="1">
      <alignment horizontal="center" vertical="center" wrapText="1"/>
    </xf>
    <xf numFmtId="44" fontId="1" fillId="9" borderId="10" xfId="0" applyNumberFormat="1" applyFont="1" applyFill="1" applyBorder="1" applyAlignment="1">
      <alignment horizontal="center" vertical="center" wrapText="1"/>
    </xf>
    <xf numFmtId="44" fontId="1" fillId="9" borderId="20" xfId="0" applyNumberFormat="1" applyFont="1" applyFill="1" applyBorder="1" applyAlignment="1">
      <alignment horizontal="center" vertical="center" wrapText="1"/>
    </xf>
    <xf numFmtId="44" fontId="1" fillId="9" borderId="18" xfId="0" applyNumberFormat="1" applyFont="1" applyFill="1" applyBorder="1" applyAlignment="1">
      <alignment horizontal="center" vertical="center" wrapText="1"/>
    </xf>
    <xf numFmtId="44" fontId="1" fillId="9" borderId="21" xfId="0" applyNumberFormat="1" applyFont="1" applyFill="1" applyBorder="1" applyAlignment="1">
      <alignment horizontal="center" vertical="center" wrapText="1"/>
    </xf>
    <xf numFmtId="44" fontId="1" fillId="17" borderId="15" xfId="0" applyNumberFormat="1" applyFont="1" applyFill="1" applyBorder="1" applyAlignment="1">
      <alignment horizontal="center" vertical="center" wrapText="1"/>
    </xf>
    <xf numFmtId="44" fontId="1" fillId="17" borderId="12" xfId="0" applyNumberFormat="1" applyFont="1" applyFill="1" applyBorder="1" applyAlignment="1">
      <alignment horizontal="center" vertical="center" wrapText="1"/>
    </xf>
    <xf numFmtId="44" fontId="1" fillId="17" borderId="18" xfId="0" applyNumberFormat="1" applyFont="1" applyFill="1" applyBorder="1" applyAlignment="1">
      <alignment horizontal="center" vertical="center" wrapText="1"/>
    </xf>
    <xf numFmtId="44" fontId="1" fillId="17" borderId="21" xfId="0" applyNumberFormat="1" applyFont="1" applyFill="1" applyBorder="1" applyAlignment="1">
      <alignment horizontal="center"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Excel Built-in Normal 2"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15"/>
  <sheetViews>
    <sheetView tabSelected="1" view="pageBreakPreview" zoomScaleSheetLayoutView="100" zoomScalePageLayoutView="0" workbookViewId="0" topLeftCell="A1">
      <pane ySplit="1" topLeftCell="A137" activePane="bottomLeft" state="frozen"/>
      <selection pane="topLeft" activeCell="A1" sqref="A1"/>
      <selection pane="bottomLeft" activeCell="O157" sqref="O157"/>
    </sheetView>
  </sheetViews>
  <sheetFormatPr defaultColWidth="9.28125" defaultRowHeight="12.75"/>
  <cols>
    <col min="1" max="1" width="6.140625" style="35" customWidth="1"/>
    <col min="2" max="2" width="75.57421875" style="1" customWidth="1"/>
    <col min="3" max="3" width="11.421875" style="28" customWidth="1"/>
    <col min="4" max="4" width="10.00390625" style="12" customWidth="1"/>
    <col min="5" max="5" width="13.8515625" style="1" customWidth="1"/>
    <col min="6" max="6" width="9.28125" style="1" hidden="1" customWidth="1"/>
    <col min="7" max="7" width="19.28125" style="1" customWidth="1"/>
    <col min="8" max="10" width="15.8515625" style="1" bestFit="1" customWidth="1"/>
    <col min="11" max="16384" width="9.28125" style="1" customWidth="1"/>
  </cols>
  <sheetData>
    <row r="1" spans="2:7" ht="5.25" customHeight="1">
      <c r="B1" s="6"/>
      <c r="C1" s="7"/>
      <c r="D1" s="29"/>
      <c r="E1" s="6"/>
      <c r="F1" s="6"/>
      <c r="G1" s="6"/>
    </row>
    <row r="2" spans="1:6" s="2" customFormat="1" ht="12.75">
      <c r="A2" s="50" t="s">
        <v>58</v>
      </c>
      <c r="B2" s="8"/>
      <c r="C2" s="9"/>
      <c r="D2" s="30"/>
      <c r="E2" s="8"/>
      <c r="F2" s="8"/>
    </row>
    <row r="3" spans="1:6" ht="5.25" customHeight="1">
      <c r="A3" s="36"/>
      <c r="B3" s="10"/>
      <c r="C3" s="11"/>
      <c r="D3" s="31"/>
      <c r="E3" s="10"/>
      <c r="F3" s="10"/>
    </row>
    <row r="4" spans="1:3" ht="13.5">
      <c r="A4" s="51" t="s">
        <v>57</v>
      </c>
      <c r="B4" s="4"/>
      <c r="C4" s="12"/>
    </row>
    <row r="5" ht="5.25" customHeight="1">
      <c r="C5" s="12"/>
    </row>
    <row r="6" spans="2:3" ht="15">
      <c r="B6" s="61" t="s">
        <v>27</v>
      </c>
      <c r="C6" s="12"/>
    </row>
    <row r="7" ht="4.5" customHeight="1">
      <c r="C7" s="12"/>
    </row>
    <row r="8" spans="1:7" s="14" customFormat="1" ht="25.5">
      <c r="A8" s="37" t="s">
        <v>7</v>
      </c>
      <c r="B8" s="5" t="s">
        <v>3</v>
      </c>
      <c r="C8" s="5" t="s">
        <v>1</v>
      </c>
      <c r="D8" s="13" t="s">
        <v>0</v>
      </c>
      <c r="E8" s="5" t="s">
        <v>4</v>
      </c>
      <c r="F8" s="5"/>
      <c r="G8" s="5" t="s">
        <v>2</v>
      </c>
    </row>
    <row r="9" spans="1:7" s="14" customFormat="1" ht="13.5">
      <c r="A9" s="37"/>
      <c r="B9" s="5"/>
      <c r="C9" s="5"/>
      <c r="D9" s="13"/>
      <c r="E9" s="5"/>
      <c r="F9" s="5"/>
      <c r="G9" s="5"/>
    </row>
    <row r="10" spans="1:7" s="14" customFormat="1" ht="13.5">
      <c r="A10" s="37"/>
      <c r="B10" s="52" t="s">
        <v>59</v>
      </c>
      <c r="C10" s="5"/>
      <c r="D10" s="13"/>
      <c r="E10" s="5"/>
      <c r="F10" s="5"/>
      <c r="G10" s="5"/>
    </row>
    <row r="11" spans="1:7" s="14" customFormat="1" ht="13.5">
      <c r="A11" s="80"/>
      <c r="B11" s="84" t="s">
        <v>32</v>
      </c>
      <c r="C11" s="85"/>
      <c r="D11" s="86"/>
      <c r="E11" s="85"/>
      <c r="F11" s="85"/>
      <c r="G11" s="85"/>
    </row>
    <row r="12" spans="1:7" s="14" customFormat="1" ht="13.5">
      <c r="A12" s="83">
        <v>1</v>
      </c>
      <c r="B12" s="84" t="s">
        <v>33</v>
      </c>
      <c r="C12" s="88" t="s">
        <v>10</v>
      </c>
      <c r="D12" s="89">
        <v>18</v>
      </c>
      <c r="E12" s="88"/>
      <c r="F12" s="78"/>
      <c r="G12" s="133">
        <f>D12*E12</f>
        <v>0</v>
      </c>
    </row>
    <row r="13" spans="1:7" s="14" customFormat="1" ht="13.5">
      <c r="A13" s="90"/>
      <c r="B13" s="87" t="s">
        <v>94</v>
      </c>
      <c r="C13" s="66"/>
      <c r="D13" s="92"/>
      <c r="E13" s="66"/>
      <c r="F13" s="78"/>
      <c r="G13" s="134"/>
    </row>
    <row r="14" spans="1:7" s="14" customFormat="1" ht="13.5">
      <c r="A14" s="82">
        <v>2</v>
      </c>
      <c r="B14" s="84" t="s">
        <v>34</v>
      </c>
      <c r="C14" s="88" t="s">
        <v>10</v>
      </c>
      <c r="D14" s="89">
        <v>19</v>
      </c>
      <c r="E14" s="88"/>
      <c r="F14" s="78"/>
      <c r="G14" s="133">
        <f aca="true" t="shared" si="0" ref="G14:G28">D14*E14</f>
        <v>0</v>
      </c>
    </row>
    <row r="15" spans="1:7" s="14" customFormat="1" ht="13.5">
      <c r="A15" s="81"/>
      <c r="B15" s="87" t="s">
        <v>93</v>
      </c>
      <c r="C15" s="48"/>
      <c r="D15" s="47"/>
      <c r="E15" s="48"/>
      <c r="F15" s="78"/>
      <c r="G15" s="135"/>
    </row>
    <row r="16" spans="1:7" s="14" customFormat="1" ht="13.5">
      <c r="A16" s="82">
        <v>3</v>
      </c>
      <c r="B16" s="84" t="s">
        <v>35</v>
      </c>
      <c r="C16" s="88" t="s">
        <v>10</v>
      </c>
      <c r="D16" s="89">
        <v>10</v>
      </c>
      <c r="E16" s="88"/>
      <c r="F16" s="78"/>
      <c r="G16" s="133">
        <f t="shared" si="0"/>
        <v>0</v>
      </c>
    </row>
    <row r="17" spans="1:7" s="14" customFormat="1" ht="13.5">
      <c r="A17" s="81"/>
      <c r="B17" s="87" t="s">
        <v>104</v>
      </c>
      <c r="C17" s="48"/>
      <c r="D17" s="47"/>
      <c r="E17" s="48"/>
      <c r="F17" s="78"/>
      <c r="G17" s="135"/>
    </row>
    <row r="18" spans="1:7" s="14" customFormat="1" ht="13.5">
      <c r="A18" s="82">
        <v>4</v>
      </c>
      <c r="B18" s="84" t="s">
        <v>36</v>
      </c>
      <c r="C18" s="88" t="s">
        <v>10</v>
      </c>
      <c r="D18" s="89">
        <v>3</v>
      </c>
      <c r="E18" s="88"/>
      <c r="F18" s="93"/>
      <c r="G18" s="133">
        <f t="shared" si="0"/>
        <v>0</v>
      </c>
    </row>
    <row r="19" spans="1:7" s="14" customFormat="1" ht="13.5">
      <c r="A19" s="81"/>
      <c r="B19" s="87" t="s">
        <v>68</v>
      </c>
      <c r="C19" s="48"/>
      <c r="D19" s="47"/>
      <c r="E19" s="48"/>
      <c r="F19" s="93"/>
      <c r="G19" s="135"/>
    </row>
    <row r="20" spans="1:7" s="14" customFormat="1" ht="13.5">
      <c r="A20" s="82">
        <v>5</v>
      </c>
      <c r="B20" s="84" t="s">
        <v>37</v>
      </c>
      <c r="C20" s="109" t="s">
        <v>11</v>
      </c>
      <c r="D20" s="92">
        <v>22.5</v>
      </c>
      <c r="E20" s="66"/>
      <c r="F20" s="66"/>
      <c r="G20" s="151">
        <f t="shared" si="0"/>
        <v>0</v>
      </c>
    </row>
    <row r="21" spans="1:7" s="14" customFormat="1" ht="40.5">
      <c r="A21" s="81"/>
      <c r="B21" s="87" t="s">
        <v>96</v>
      </c>
      <c r="C21" s="109"/>
      <c r="D21" s="92"/>
      <c r="E21" s="66"/>
      <c r="F21" s="78"/>
      <c r="G21" s="152"/>
    </row>
    <row r="22" spans="1:7" s="14" customFormat="1" ht="13.5">
      <c r="A22" s="82">
        <v>6</v>
      </c>
      <c r="B22" s="91" t="s">
        <v>41</v>
      </c>
      <c r="C22" s="103" t="s">
        <v>10</v>
      </c>
      <c r="D22" s="89">
        <v>4</v>
      </c>
      <c r="E22" s="88"/>
      <c r="F22" s="78"/>
      <c r="G22" s="130">
        <f t="shared" si="0"/>
        <v>0</v>
      </c>
    </row>
    <row r="23" spans="1:7" s="14" customFormat="1" ht="13.5">
      <c r="A23" s="81"/>
      <c r="B23" s="87" t="s">
        <v>74</v>
      </c>
      <c r="C23" s="46"/>
      <c r="D23" s="47"/>
      <c r="E23" s="48"/>
      <c r="F23" s="78"/>
      <c r="G23" s="132"/>
    </row>
    <row r="24" spans="1:7" s="14" customFormat="1" ht="13.5">
      <c r="A24" s="82">
        <v>7</v>
      </c>
      <c r="B24" s="84" t="s">
        <v>39</v>
      </c>
      <c r="C24" s="103" t="s">
        <v>10</v>
      </c>
      <c r="D24" s="89">
        <v>1</v>
      </c>
      <c r="E24" s="88"/>
      <c r="F24" s="78"/>
      <c r="G24" s="130">
        <f t="shared" si="0"/>
        <v>0</v>
      </c>
    </row>
    <row r="25" spans="1:7" s="14" customFormat="1" ht="13.5">
      <c r="A25" s="81"/>
      <c r="B25" s="87" t="s">
        <v>66</v>
      </c>
      <c r="C25" s="46"/>
      <c r="D25" s="47"/>
      <c r="E25" s="48"/>
      <c r="F25" s="78"/>
      <c r="G25" s="132"/>
    </row>
    <row r="26" spans="1:7" s="14" customFormat="1" ht="13.5">
      <c r="A26" s="82">
        <v>8</v>
      </c>
      <c r="B26" s="84" t="s">
        <v>38</v>
      </c>
      <c r="C26" s="103" t="s">
        <v>10</v>
      </c>
      <c r="D26" s="89">
        <v>7</v>
      </c>
      <c r="E26" s="88"/>
      <c r="F26" s="78"/>
      <c r="G26" s="130">
        <f t="shared" si="0"/>
        <v>0</v>
      </c>
    </row>
    <row r="27" spans="1:7" s="14" customFormat="1" ht="13.5">
      <c r="A27" s="81"/>
      <c r="B27" s="87" t="s">
        <v>76</v>
      </c>
      <c r="C27" s="46"/>
      <c r="D27" s="47"/>
      <c r="E27" s="48"/>
      <c r="F27" s="78"/>
      <c r="G27" s="132"/>
    </row>
    <row r="28" spans="1:7" s="14" customFormat="1" ht="13.5">
      <c r="A28" s="102">
        <v>9</v>
      </c>
      <c r="B28" s="84" t="s">
        <v>48</v>
      </c>
      <c r="C28" s="103" t="s">
        <v>10</v>
      </c>
      <c r="D28" s="89">
        <v>1</v>
      </c>
      <c r="E28" s="88"/>
      <c r="F28" s="78"/>
      <c r="G28" s="130">
        <f t="shared" si="0"/>
        <v>0</v>
      </c>
    </row>
    <row r="29" spans="1:7" s="14" customFormat="1" ht="13.5">
      <c r="A29" s="102"/>
      <c r="B29" s="87" t="s">
        <v>67</v>
      </c>
      <c r="C29" s="65"/>
      <c r="D29" s="92"/>
      <c r="E29" s="66"/>
      <c r="F29" s="78"/>
      <c r="G29" s="131"/>
    </row>
    <row r="30" spans="1:7" s="14" customFormat="1" ht="13.5">
      <c r="A30" s="82">
        <v>10</v>
      </c>
      <c r="B30" s="84" t="s">
        <v>40</v>
      </c>
      <c r="C30" s="103" t="s">
        <v>10</v>
      </c>
      <c r="D30" s="89">
        <v>22</v>
      </c>
      <c r="E30" s="88"/>
      <c r="F30" s="78"/>
      <c r="G30" s="130">
        <f>D30*E30</f>
        <v>0</v>
      </c>
    </row>
    <row r="31" spans="1:7" s="14" customFormat="1" ht="27">
      <c r="A31" s="81"/>
      <c r="B31" s="87" t="s">
        <v>75</v>
      </c>
      <c r="C31" s="46"/>
      <c r="D31" s="47"/>
      <c r="E31" s="48"/>
      <c r="F31" s="78"/>
      <c r="G31" s="132"/>
    </row>
    <row r="32" spans="1:7" s="14" customFormat="1" ht="13.5">
      <c r="A32" s="102">
        <v>11</v>
      </c>
      <c r="B32" s="91" t="s">
        <v>42</v>
      </c>
      <c r="C32" s="65" t="s">
        <v>10</v>
      </c>
      <c r="D32" s="92">
        <v>3</v>
      </c>
      <c r="E32" s="66"/>
      <c r="F32" s="66"/>
      <c r="G32" s="131">
        <f aca="true" t="shared" si="1" ref="G32:G42">D32*E32</f>
        <v>0</v>
      </c>
    </row>
    <row r="33" spans="1:7" s="14" customFormat="1" ht="13.5">
      <c r="A33" s="102"/>
      <c r="B33" s="26" t="s">
        <v>69</v>
      </c>
      <c r="C33" s="65"/>
      <c r="D33" s="92"/>
      <c r="E33" s="66"/>
      <c r="F33" s="78"/>
      <c r="G33" s="148"/>
    </row>
    <row r="34" spans="1:7" s="14" customFormat="1" ht="13.5">
      <c r="A34" s="82">
        <v>12</v>
      </c>
      <c r="B34" s="105" t="s">
        <v>43</v>
      </c>
      <c r="C34" s="103" t="s">
        <v>10</v>
      </c>
      <c r="D34" s="89">
        <v>1</v>
      </c>
      <c r="E34" s="88"/>
      <c r="F34" s="95"/>
      <c r="G34" s="149">
        <f t="shared" si="1"/>
        <v>0</v>
      </c>
    </row>
    <row r="35" spans="1:7" s="14" customFormat="1" ht="13.5">
      <c r="A35" s="81"/>
      <c r="B35" s="87" t="s">
        <v>67</v>
      </c>
      <c r="C35" s="46"/>
      <c r="D35" s="47"/>
      <c r="E35" s="48"/>
      <c r="F35" s="97"/>
      <c r="G35" s="150"/>
    </row>
    <row r="36" spans="1:7" s="14" customFormat="1" ht="13.5">
      <c r="A36" s="82">
        <v>13</v>
      </c>
      <c r="B36" s="106" t="s">
        <v>45</v>
      </c>
      <c r="C36" s="103" t="s">
        <v>10</v>
      </c>
      <c r="D36" s="89">
        <v>7</v>
      </c>
      <c r="E36" s="88"/>
      <c r="F36" s="95"/>
      <c r="G36" s="149">
        <f t="shared" si="1"/>
        <v>0</v>
      </c>
    </row>
    <row r="37" spans="1:7" s="14" customFormat="1" ht="13.5">
      <c r="A37" s="81"/>
      <c r="B37" s="87" t="s">
        <v>71</v>
      </c>
      <c r="C37" s="46"/>
      <c r="D37" s="47"/>
      <c r="E37" s="48"/>
      <c r="F37" s="97"/>
      <c r="G37" s="150"/>
    </row>
    <row r="38" spans="1:7" s="14" customFormat="1" ht="13.5">
      <c r="A38" s="82">
        <v>14</v>
      </c>
      <c r="B38" s="105" t="s">
        <v>44</v>
      </c>
      <c r="C38" s="103" t="s">
        <v>10</v>
      </c>
      <c r="D38" s="89">
        <v>1</v>
      </c>
      <c r="E38" s="88"/>
      <c r="F38" s="95"/>
      <c r="G38" s="149">
        <f t="shared" si="1"/>
        <v>0</v>
      </c>
    </row>
    <row r="39" spans="1:7" s="14" customFormat="1" ht="13.5">
      <c r="A39" s="81"/>
      <c r="B39" s="87" t="s">
        <v>70</v>
      </c>
      <c r="C39" s="46"/>
      <c r="D39" s="47"/>
      <c r="E39" s="48"/>
      <c r="F39" s="97"/>
      <c r="G39" s="150"/>
    </row>
    <row r="40" spans="1:7" s="14" customFormat="1" ht="13.5">
      <c r="A40" s="82">
        <v>15</v>
      </c>
      <c r="B40" s="105" t="s">
        <v>46</v>
      </c>
      <c r="C40" s="103" t="s">
        <v>10</v>
      </c>
      <c r="D40" s="89">
        <v>4</v>
      </c>
      <c r="E40" s="88"/>
      <c r="F40" s="95"/>
      <c r="G40" s="149">
        <f t="shared" si="1"/>
        <v>0</v>
      </c>
    </row>
    <row r="41" spans="1:7" s="14" customFormat="1" ht="13.5">
      <c r="A41" s="81"/>
      <c r="B41" s="87" t="s">
        <v>73</v>
      </c>
      <c r="C41" s="46"/>
      <c r="D41" s="47"/>
      <c r="E41" s="48"/>
      <c r="F41" s="97"/>
      <c r="G41" s="150"/>
    </row>
    <row r="42" spans="1:7" s="14" customFormat="1" ht="13.5">
      <c r="A42" s="102">
        <v>16</v>
      </c>
      <c r="B42" s="26" t="s">
        <v>47</v>
      </c>
      <c r="C42" s="65" t="s">
        <v>10</v>
      </c>
      <c r="D42" s="92">
        <v>3</v>
      </c>
      <c r="E42" s="66"/>
      <c r="F42" s="78"/>
      <c r="G42" s="148">
        <f t="shared" si="1"/>
        <v>0</v>
      </c>
    </row>
    <row r="43" spans="1:7" s="14" customFormat="1" ht="13.5">
      <c r="A43" s="81"/>
      <c r="B43" s="87" t="s">
        <v>72</v>
      </c>
      <c r="C43" s="46"/>
      <c r="D43" s="47"/>
      <c r="E43" s="48"/>
      <c r="F43" s="97"/>
      <c r="G43" s="150"/>
    </row>
    <row r="44" spans="1:7" s="14" customFormat="1" ht="13.5">
      <c r="A44" s="81">
        <v>17</v>
      </c>
      <c r="B44" s="104" t="s">
        <v>9</v>
      </c>
      <c r="C44" s="101" t="s">
        <v>10</v>
      </c>
      <c r="D44" s="47">
        <v>10</v>
      </c>
      <c r="E44" s="48"/>
      <c r="F44" s="48"/>
      <c r="G44" s="124">
        <f aca="true" t="shared" si="2" ref="G44:G61">D44*E44</f>
        <v>0</v>
      </c>
    </row>
    <row r="45" spans="1:7" s="14" customFormat="1" ht="13.5">
      <c r="A45" s="38">
        <v>18</v>
      </c>
      <c r="B45" s="43" t="s">
        <v>12</v>
      </c>
      <c r="C45" s="45" t="s">
        <v>13</v>
      </c>
      <c r="D45" s="16">
        <v>10</v>
      </c>
      <c r="E45" s="3"/>
      <c r="F45" s="3"/>
      <c r="G45" s="147">
        <f t="shared" si="2"/>
        <v>0</v>
      </c>
    </row>
    <row r="46" spans="1:7" s="14" customFormat="1" ht="27">
      <c r="A46" s="38">
        <v>19</v>
      </c>
      <c r="B46" s="44" t="s">
        <v>119</v>
      </c>
      <c r="C46" s="46" t="s">
        <v>11</v>
      </c>
      <c r="D46" s="47">
        <v>330</v>
      </c>
      <c r="E46" s="48"/>
      <c r="F46" s="48"/>
      <c r="G46" s="136">
        <f t="shared" si="2"/>
        <v>0</v>
      </c>
    </row>
    <row r="47" spans="1:7" s="14" customFormat="1" ht="13.5">
      <c r="A47" s="38">
        <v>20</v>
      </c>
      <c r="B47" s="15" t="s">
        <v>14</v>
      </c>
      <c r="C47" s="46" t="s">
        <v>11</v>
      </c>
      <c r="D47" s="47">
        <v>533</v>
      </c>
      <c r="E47" s="48"/>
      <c r="F47" s="48"/>
      <c r="G47" s="146">
        <f t="shared" si="2"/>
        <v>0</v>
      </c>
    </row>
    <row r="48" spans="1:7" s="14" customFormat="1" ht="13.5">
      <c r="A48" s="38"/>
      <c r="B48" s="52" t="s">
        <v>60</v>
      </c>
      <c r="C48" s="46"/>
      <c r="D48" s="47"/>
      <c r="E48" s="48"/>
      <c r="F48" s="48"/>
      <c r="G48" s="48"/>
    </row>
    <row r="49" spans="1:7" s="14" customFormat="1" ht="13.5">
      <c r="A49" s="38">
        <v>21</v>
      </c>
      <c r="B49" s="43" t="s">
        <v>99</v>
      </c>
      <c r="C49" s="32" t="s">
        <v>10</v>
      </c>
      <c r="D49" s="16">
        <v>79</v>
      </c>
      <c r="E49" s="3"/>
      <c r="F49" s="3"/>
      <c r="G49" s="140">
        <f t="shared" si="2"/>
        <v>0</v>
      </c>
    </row>
    <row r="50" spans="1:7" s="14" customFormat="1" ht="13.5">
      <c r="A50" s="82">
        <v>22</v>
      </c>
      <c r="B50" s="108" t="s">
        <v>116</v>
      </c>
      <c r="C50" s="94" t="s">
        <v>10</v>
      </c>
      <c r="D50" s="89">
        <v>8</v>
      </c>
      <c r="E50" s="88"/>
      <c r="F50" s="88"/>
      <c r="G50" s="141">
        <f t="shared" si="2"/>
        <v>0</v>
      </c>
    </row>
    <row r="51" spans="1:7" s="14" customFormat="1" ht="13.5">
      <c r="A51" s="82">
        <v>23</v>
      </c>
      <c r="B51" s="108" t="s">
        <v>100</v>
      </c>
      <c r="C51" s="94" t="s">
        <v>10</v>
      </c>
      <c r="D51" s="89">
        <v>465</v>
      </c>
      <c r="E51" s="88"/>
      <c r="F51" s="78"/>
      <c r="G51" s="141">
        <f t="shared" si="2"/>
        <v>0</v>
      </c>
    </row>
    <row r="52" spans="1:7" s="14" customFormat="1" ht="14.25">
      <c r="A52" s="102"/>
      <c r="B52" s="114" t="s">
        <v>101</v>
      </c>
      <c r="C52" s="113"/>
      <c r="D52" s="92"/>
      <c r="E52" s="66"/>
      <c r="F52" s="78"/>
      <c r="G52" s="144"/>
    </row>
    <row r="53" spans="1:7" s="14" customFormat="1" ht="13.5">
      <c r="A53" s="82">
        <v>24</v>
      </c>
      <c r="B53" s="108" t="s">
        <v>18</v>
      </c>
      <c r="C53" s="94" t="s">
        <v>10</v>
      </c>
      <c r="D53" s="89">
        <v>2649</v>
      </c>
      <c r="E53" s="88"/>
      <c r="F53" s="96"/>
      <c r="G53" s="141">
        <f t="shared" si="2"/>
        <v>0</v>
      </c>
    </row>
    <row r="54" spans="1:7" s="14" customFormat="1" ht="28.5">
      <c r="A54" s="102"/>
      <c r="B54" s="117" t="s">
        <v>105</v>
      </c>
      <c r="C54" s="113"/>
      <c r="D54" s="92"/>
      <c r="E54" s="66"/>
      <c r="F54" s="78"/>
      <c r="G54" s="145"/>
    </row>
    <row r="55" spans="1:7" s="14" customFormat="1" ht="13.5">
      <c r="A55" s="82">
        <v>25</v>
      </c>
      <c r="B55" s="108" t="s">
        <v>19</v>
      </c>
      <c r="C55" s="94" t="s">
        <v>10</v>
      </c>
      <c r="D55" s="89">
        <v>2334</v>
      </c>
      <c r="E55" s="88"/>
      <c r="F55" s="95"/>
      <c r="G55" s="142">
        <f t="shared" si="2"/>
        <v>0</v>
      </c>
    </row>
    <row r="56" spans="1:7" s="14" customFormat="1" ht="42.75">
      <c r="A56" s="102"/>
      <c r="B56" s="117" t="s">
        <v>106</v>
      </c>
      <c r="C56" s="113"/>
      <c r="D56" s="92"/>
      <c r="E56" s="66"/>
      <c r="F56" s="78"/>
      <c r="G56" s="145"/>
    </row>
    <row r="57" spans="1:7" s="14" customFormat="1" ht="13.5">
      <c r="A57" s="82">
        <v>26</v>
      </c>
      <c r="B57" s="108" t="s">
        <v>20</v>
      </c>
      <c r="C57" s="94" t="s">
        <v>10</v>
      </c>
      <c r="D57" s="110">
        <v>64</v>
      </c>
      <c r="E57" s="88"/>
      <c r="F57" s="95"/>
      <c r="G57" s="142">
        <f t="shared" si="2"/>
        <v>0</v>
      </c>
    </row>
    <row r="58" spans="1:7" s="14" customFormat="1" ht="28.5">
      <c r="A58" s="102"/>
      <c r="B58" s="117" t="s">
        <v>107</v>
      </c>
      <c r="C58" s="113"/>
      <c r="D58" s="60"/>
      <c r="E58" s="66"/>
      <c r="F58" s="78"/>
      <c r="G58" s="145"/>
    </row>
    <row r="59" spans="1:7" s="14" customFormat="1" ht="13.5">
      <c r="A59" s="82">
        <v>27</v>
      </c>
      <c r="B59" s="108" t="s">
        <v>21</v>
      </c>
      <c r="C59" s="94" t="s">
        <v>10</v>
      </c>
      <c r="D59" s="110">
        <v>36</v>
      </c>
      <c r="E59" s="88"/>
      <c r="F59" s="95"/>
      <c r="G59" s="142">
        <f t="shared" si="2"/>
        <v>0</v>
      </c>
    </row>
    <row r="60" spans="1:7" s="14" customFormat="1" ht="28.5">
      <c r="A60" s="81"/>
      <c r="B60" s="116" t="s">
        <v>108</v>
      </c>
      <c r="C60" s="101"/>
      <c r="D60" s="111"/>
      <c r="E60" s="48"/>
      <c r="F60" s="97"/>
      <c r="G60" s="143"/>
    </row>
    <row r="61" spans="1:7" s="14" customFormat="1" ht="13.5">
      <c r="A61" s="81">
        <v>28</v>
      </c>
      <c r="B61" s="104" t="s">
        <v>102</v>
      </c>
      <c r="C61" s="101" t="s">
        <v>10</v>
      </c>
      <c r="D61" s="47">
        <v>15390</v>
      </c>
      <c r="E61" s="48"/>
      <c r="F61" s="48"/>
      <c r="G61" s="129">
        <f t="shared" si="2"/>
        <v>0</v>
      </c>
    </row>
    <row r="62" spans="1:7" s="14" customFormat="1" ht="13.5">
      <c r="A62" s="38"/>
      <c r="B62" s="49" t="s">
        <v>61</v>
      </c>
      <c r="C62" s="32"/>
      <c r="D62" s="16"/>
      <c r="E62" s="3"/>
      <c r="F62" s="3"/>
      <c r="G62" s="3"/>
    </row>
    <row r="63" spans="1:7" s="14" customFormat="1" ht="13.5">
      <c r="A63" s="38"/>
      <c r="B63" s="49" t="s">
        <v>22</v>
      </c>
      <c r="C63" s="32"/>
      <c r="D63" s="16"/>
      <c r="E63" s="3"/>
      <c r="F63" s="3"/>
      <c r="G63" s="3"/>
    </row>
    <row r="64" spans="1:7" s="14" customFormat="1" ht="13.5">
      <c r="A64" s="38">
        <v>29</v>
      </c>
      <c r="B64" s="43" t="s">
        <v>23</v>
      </c>
      <c r="C64" s="32" t="s">
        <v>10</v>
      </c>
      <c r="D64" s="16">
        <v>87</v>
      </c>
      <c r="E64" s="3"/>
      <c r="F64" s="3"/>
      <c r="G64" s="3">
        <f>D64*E64</f>
        <v>0</v>
      </c>
    </row>
    <row r="65" spans="1:7" s="14" customFormat="1" ht="13.5">
      <c r="A65" s="38">
        <v>30</v>
      </c>
      <c r="B65" s="43" t="s">
        <v>103</v>
      </c>
      <c r="C65" s="32" t="s">
        <v>10</v>
      </c>
      <c r="D65" s="16">
        <v>35</v>
      </c>
      <c r="E65" s="3"/>
      <c r="F65" s="3"/>
      <c r="G65" s="3">
        <f>D65*E65</f>
        <v>0</v>
      </c>
    </row>
    <row r="66" spans="1:7" s="14" customFormat="1" ht="13.5">
      <c r="A66" s="38">
        <v>31</v>
      </c>
      <c r="B66" s="43" t="s">
        <v>25</v>
      </c>
      <c r="C66" s="45" t="s">
        <v>11</v>
      </c>
      <c r="D66" s="16">
        <v>2054</v>
      </c>
      <c r="E66" s="3"/>
      <c r="F66" s="3"/>
      <c r="G66" s="3">
        <f>D66*E66</f>
        <v>0</v>
      </c>
    </row>
    <row r="67" spans="1:7" s="14" customFormat="1" ht="13.5">
      <c r="A67" s="38"/>
      <c r="B67" s="49" t="s">
        <v>26</v>
      </c>
      <c r="C67" s="45"/>
      <c r="D67" s="16"/>
      <c r="E67" s="3"/>
      <c r="F67" s="3"/>
      <c r="G67" s="3"/>
    </row>
    <row r="68" spans="1:7" s="14" customFormat="1" ht="13.5">
      <c r="A68" s="38">
        <v>32</v>
      </c>
      <c r="B68" s="43" t="s">
        <v>23</v>
      </c>
      <c r="C68" s="32" t="s">
        <v>10</v>
      </c>
      <c r="D68" s="16">
        <v>87</v>
      </c>
      <c r="E68" s="3"/>
      <c r="F68" s="3"/>
      <c r="G68" s="3">
        <f>D68*E68</f>
        <v>0</v>
      </c>
    </row>
    <row r="69" spans="1:7" s="14" customFormat="1" ht="13.5">
      <c r="A69" s="38">
        <v>33</v>
      </c>
      <c r="B69" s="43" t="s">
        <v>103</v>
      </c>
      <c r="C69" s="32" t="s">
        <v>10</v>
      </c>
      <c r="D69" s="16">
        <v>35</v>
      </c>
      <c r="E69" s="3"/>
      <c r="F69" s="3"/>
      <c r="G69" s="3">
        <f>D69*E69</f>
        <v>0</v>
      </c>
    </row>
    <row r="70" spans="1:7" s="14" customFormat="1" ht="13.5">
      <c r="A70" s="38">
        <v>34</v>
      </c>
      <c r="B70" s="43" t="s">
        <v>25</v>
      </c>
      <c r="C70" s="45" t="s">
        <v>11</v>
      </c>
      <c r="D70" s="16">
        <v>2054</v>
      </c>
      <c r="E70" s="3"/>
      <c r="F70" s="3"/>
      <c r="G70" s="3">
        <f>D70*E70</f>
        <v>0</v>
      </c>
    </row>
    <row r="71" spans="1:7" s="14" customFormat="1" ht="13.5">
      <c r="A71" s="38"/>
      <c r="B71" s="21" t="s">
        <v>64</v>
      </c>
      <c r="C71" s="45"/>
      <c r="D71" s="16"/>
      <c r="E71" s="3"/>
      <c r="F71" s="3"/>
      <c r="G71" s="3"/>
    </row>
    <row r="72" spans="1:7" s="14" customFormat="1" ht="13.5">
      <c r="A72" s="38">
        <v>35</v>
      </c>
      <c r="B72" s="43" t="s">
        <v>30</v>
      </c>
      <c r="C72" s="45" t="s">
        <v>10</v>
      </c>
      <c r="D72" s="16">
        <v>6</v>
      </c>
      <c r="E72" s="3"/>
      <c r="F72" s="3"/>
      <c r="G72" s="125">
        <f>D72*E72</f>
        <v>0</v>
      </c>
    </row>
    <row r="73" spans="1:7" s="14" customFormat="1" ht="13.5">
      <c r="A73" s="38">
        <v>36</v>
      </c>
      <c r="B73" s="15" t="s">
        <v>31</v>
      </c>
      <c r="C73" s="32" t="s">
        <v>10</v>
      </c>
      <c r="D73" s="16">
        <v>6</v>
      </c>
      <c r="E73" s="17"/>
      <c r="F73" s="17"/>
      <c r="G73" s="126">
        <f>D73*E73</f>
        <v>0</v>
      </c>
    </row>
    <row r="74" spans="1:7" s="14" customFormat="1" ht="13.5">
      <c r="A74" s="38">
        <v>37</v>
      </c>
      <c r="B74" s="17" t="s">
        <v>63</v>
      </c>
      <c r="C74" s="32" t="s">
        <v>62</v>
      </c>
      <c r="D74" s="16">
        <v>44.4</v>
      </c>
      <c r="E74" s="17"/>
      <c r="F74" s="17"/>
      <c r="G74" s="126">
        <f>D74*E74</f>
        <v>0</v>
      </c>
    </row>
    <row r="75" spans="1:7" s="14" customFormat="1" ht="13.5">
      <c r="A75" s="38"/>
      <c r="B75" s="17"/>
      <c r="C75" s="16"/>
      <c r="D75" s="32"/>
      <c r="E75" s="17"/>
      <c r="F75" s="17"/>
      <c r="G75" s="17"/>
    </row>
    <row r="76" spans="1:7" s="14" customFormat="1" ht="13.5">
      <c r="A76" s="38"/>
      <c r="B76" s="40" t="s">
        <v>8</v>
      </c>
      <c r="C76" s="18"/>
      <c r="D76" s="33"/>
      <c r="E76" s="19"/>
      <c r="F76" s="19"/>
      <c r="G76" s="20">
        <f>SUM(G12:G74)</f>
        <v>0</v>
      </c>
    </row>
    <row r="77" spans="1:7" s="14" customFormat="1" ht="13.5">
      <c r="A77" s="38"/>
      <c r="B77" s="21" t="s">
        <v>5</v>
      </c>
      <c r="C77" s="18"/>
      <c r="D77" s="33"/>
      <c r="E77" s="19"/>
      <c r="F77" s="19"/>
      <c r="G77" s="20">
        <f>G76*0.21</f>
        <v>0</v>
      </c>
    </row>
    <row r="78" spans="1:7" s="14" customFormat="1" ht="13.5">
      <c r="A78" s="38"/>
      <c r="B78" s="21" t="s">
        <v>6</v>
      </c>
      <c r="C78" s="18"/>
      <c r="D78" s="33"/>
      <c r="E78" s="19"/>
      <c r="F78" s="19"/>
      <c r="G78" s="20">
        <f>G77+G76</f>
        <v>0</v>
      </c>
    </row>
    <row r="79" spans="1:7" s="27" customFormat="1" ht="13.5" customHeight="1">
      <c r="A79" s="39"/>
      <c r="B79" s="22"/>
      <c r="C79" s="23"/>
      <c r="D79" s="34"/>
      <c r="E79" s="24"/>
      <c r="F79" s="25"/>
      <c r="G79" s="26"/>
    </row>
    <row r="80" spans="1:7" ht="15">
      <c r="A80" s="41"/>
      <c r="B80" s="61" t="s">
        <v>28</v>
      </c>
      <c r="E80" s="42"/>
      <c r="F80" s="42"/>
      <c r="G80" s="42"/>
    </row>
    <row r="81" spans="1:7" ht="25.5">
      <c r="A81" s="37" t="s">
        <v>7</v>
      </c>
      <c r="B81" s="5" t="s">
        <v>3</v>
      </c>
      <c r="C81" s="5" t="s">
        <v>1</v>
      </c>
      <c r="D81" s="13" t="s">
        <v>0</v>
      </c>
      <c r="E81" s="5" t="s">
        <v>4</v>
      </c>
      <c r="F81" s="5"/>
      <c r="G81" s="5" t="s">
        <v>2</v>
      </c>
    </row>
    <row r="82" spans="1:2" ht="13.5">
      <c r="A82" s="38"/>
      <c r="B82" s="52" t="s">
        <v>59</v>
      </c>
    </row>
    <row r="83" spans="1:7" ht="13.5">
      <c r="A83" s="82"/>
      <c r="B83" s="84" t="s">
        <v>32</v>
      </c>
      <c r="C83" s="94"/>
      <c r="D83" s="89"/>
      <c r="E83" s="88"/>
      <c r="F83" s="88"/>
      <c r="G83" s="88"/>
    </row>
    <row r="84" spans="1:7" ht="13.5">
      <c r="A84" s="82">
        <v>38</v>
      </c>
      <c r="B84" s="84" t="s">
        <v>33</v>
      </c>
      <c r="C84" s="95" t="s">
        <v>10</v>
      </c>
      <c r="D84" s="89">
        <v>2</v>
      </c>
      <c r="E84" s="88"/>
      <c r="F84" s="95"/>
      <c r="G84" s="137">
        <f>D84*E84</f>
        <v>0</v>
      </c>
    </row>
    <row r="85" spans="1:7" ht="13.5">
      <c r="A85" s="81"/>
      <c r="B85" s="87" t="s">
        <v>89</v>
      </c>
      <c r="C85" s="97"/>
      <c r="D85" s="47"/>
      <c r="E85" s="48"/>
      <c r="F85" s="97"/>
      <c r="G85" s="138"/>
    </row>
    <row r="86" spans="1:7" ht="13.5">
      <c r="A86" s="82">
        <v>39</v>
      </c>
      <c r="B86" s="84" t="s">
        <v>34</v>
      </c>
      <c r="C86" s="95" t="s">
        <v>10</v>
      </c>
      <c r="D86" s="89">
        <v>1</v>
      </c>
      <c r="E86" s="88"/>
      <c r="F86" s="95"/>
      <c r="G86" s="137">
        <f>D86*E86</f>
        <v>0</v>
      </c>
    </row>
    <row r="87" spans="1:7" ht="13.5">
      <c r="A87" s="81"/>
      <c r="B87" s="87" t="s">
        <v>88</v>
      </c>
      <c r="C87" s="97"/>
      <c r="D87" s="47"/>
      <c r="E87" s="48"/>
      <c r="F87" s="97"/>
      <c r="G87" s="138"/>
    </row>
    <row r="88" spans="1:7" ht="13.5">
      <c r="A88" s="82">
        <v>40</v>
      </c>
      <c r="B88" s="84" t="s">
        <v>35</v>
      </c>
      <c r="C88" s="95" t="s">
        <v>10</v>
      </c>
      <c r="D88" s="89">
        <v>1</v>
      </c>
      <c r="E88" s="88"/>
      <c r="F88" s="95"/>
      <c r="G88" s="137">
        <f>D88*E88</f>
        <v>0</v>
      </c>
    </row>
    <row r="89" spans="1:7" ht="13.5">
      <c r="A89" s="81"/>
      <c r="B89" s="87" t="s">
        <v>80</v>
      </c>
      <c r="C89" s="97"/>
      <c r="D89" s="47"/>
      <c r="E89" s="48"/>
      <c r="F89" s="97"/>
      <c r="G89" s="138"/>
    </row>
    <row r="90" spans="1:7" ht="13.5">
      <c r="A90" s="82">
        <v>41</v>
      </c>
      <c r="B90" s="84" t="s">
        <v>56</v>
      </c>
      <c r="C90" s="98" t="s">
        <v>10</v>
      </c>
      <c r="D90" s="89">
        <v>2</v>
      </c>
      <c r="E90" s="88"/>
      <c r="F90" s="95"/>
      <c r="G90" s="137">
        <f>D90*E90</f>
        <v>0</v>
      </c>
    </row>
    <row r="91" spans="1:7" ht="13.5">
      <c r="A91" s="102"/>
      <c r="B91" s="87" t="s">
        <v>78</v>
      </c>
      <c r="C91" s="34"/>
      <c r="D91" s="92"/>
      <c r="E91" s="66"/>
      <c r="F91" s="78"/>
      <c r="G91" s="139"/>
    </row>
    <row r="92" spans="1:7" ht="13.5">
      <c r="A92" s="82">
        <v>42</v>
      </c>
      <c r="B92" s="84" t="s">
        <v>41</v>
      </c>
      <c r="C92" s="103" t="s">
        <v>10</v>
      </c>
      <c r="D92" s="89">
        <v>2</v>
      </c>
      <c r="E92" s="88"/>
      <c r="F92" s="95"/>
      <c r="G92" s="130">
        <f>D92*E92</f>
        <v>0</v>
      </c>
    </row>
    <row r="93" spans="1:7" ht="13.5">
      <c r="A93" s="81"/>
      <c r="B93" s="87" t="s">
        <v>83</v>
      </c>
      <c r="C93" s="46"/>
      <c r="D93" s="47"/>
      <c r="E93" s="48"/>
      <c r="F93" s="97"/>
      <c r="G93" s="132"/>
    </row>
    <row r="94" spans="1:7" ht="13.5">
      <c r="A94" s="82">
        <v>43</v>
      </c>
      <c r="B94" s="84" t="s">
        <v>39</v>
      </c>
      <c r="C94" s="103" t="s">
        <v>10</v>
      </c>
      <c r="D94" s="89">
        <v>15</v>
      </c>
      <c r="E94" s="88"/>
      <c r="F94" s="95"/>
      <c r="G94" s="130">
        <f>D94*E94</f>
        <v>0</v>
      </c>
    </row>
    <row r="95" spans="1:7" ht="13.5">
      <c r="A95" s="81"/>
      <c r="B95" s="87" t="s">
        <v>86</v>
      </c>
      <c r="C95" s="46"/>
      <c r="D95" s="47"/>
      <c r="E95" s="48"/>
      <c r="F95" s="97"/>
      <c r="G95" s="132"/>
    </row>
    <row r="96" spans="1:7" ht="13.5">
      <c r="A96" s="82">
        <v>44</v>
      </c>
      <c r="B96" s="84" t="s">
        <v>38</v>
      </c>
      <c r="C96" s="103" t="s">
        <v>10</v>
      </c>
      <c r="D96" s="89">
        <v>22</v>
      </c>
      <c r="E96" s="88"/>
      <c r="F96" s="95"/>
      <c r="G96" s="130">
        <f>D96*E96</f>
        <v>0</v>
      </c>
    </row>
    <row r="97" spans="1:7" ht="27">
      <c r="A97" s="81"/>
      <c r="B97" s="87" t="s">
        <v>85</v>
      </c>
      <c r="C97" s="46"/>
      <c r="D97" s="47"/>
      <c r="E97" s="48"/>
      <c r="F97" s="97"/>
      <c r="G97" s="132"/>
    </row>
    <row r="98" spans="1:7" ht="13.5">
      <c r="A98" s="82">
        <v>45</v>
      </c>
      <c r="B98" s="84" t="s">
        <v>45</v>
      </c>
      <c r="C98" s="103" t="s">
        <v>10</v>
      </c>
      <c r="D98" s="89">
        <v>2</v>
      </c>
      <c r="E98" s="88"/>
      <c r="F98" s="95"/>
      <c r="G98" s="130">
        <f>D98*E98</f>
        <v>0</v>
      </c>
    </row>
    <row r="99" spans="1:7" ht="13.5">
      <c r="A99" s="81"/>
      <c r="B99" s="87" t="s">
        <v>82</v>
      </c>
      <c r="C99" s="46"/>
      <c r="D99" s="47"/>
      <c r="E99" s="48"/>
      <c r="F99" s="97"/>
      <c r="G99" s="132"/>
    </row>
    <row r="100" spans="1:7" ht="13.5">
      <c r="A100" s="82">
        <v>46</v>
      </c>
      <c r="B100" s="84" t="s">
        <v>55</v>
      </c>
      <c r="C100" s="103" t="s">
        <v>10</v>
      </c>
      <c r="D100" s="89">
        <v>2</v>
      </c>
      <c r="E100" s="88"/>
      <c r="F100" s="95"/>
      <c r="G100" s="130">
        <f>D100*E100</f>
        <v>0</v>
      </c>
    </row>
    <row r="101" spans="1:7" ht="13.5">
      <c r="A101" s="81"/>
      <c r="B101" s="87" t="s">
        <v>90</v>
      </c>
      <c r="C101" s="46"/>
      <c r="D101" s="47"/>
      <c r="E101" s="48"/>
      <c r="F101" s="97"/>
      <c r="G101" s="132"/>
    </row>
    <row r="102" spans="1:7" ht="13.5">
      <c r="A102" s="82">
        <v>47</v>
      </c>
      <c r="B102" s="84" t="s">
        <v>49</v>
      </c>
      <c r="C102" s="94" t="s">
        <v>10</v>
      </c>
      <c r="D102" s="89">
        <v>3</v>
      </c>
      <c r="E102" s="88"/>
      <c r="F102" s="95"/>
      <c r="G102" s="130">
        <f>D102*E102</f>
        <v>0</v>
      </c>
    </row>
    <row r="103" spans="1:7" ht="13.5">
      <c r="A103" s="81"/>
      <c r="B103" s="87" t="s">
        <v>81</v>
      </c>
      <c r="C103" s="101"/>
      <c r="D103" s="47"/>
      <c r="E103" s="48"/>
      <c r="F103" s="97"/>
      <c r="G103" s="132"/>
    </row>
    <row r="104" spans="1:7" ht="13.5">
      <c r="A104" s="82">
        <v>48</v>
      </c>
      <c r="B104" s="84" t="s">
        <v>50</v>
      </c>
      <c r="C104" s="94" t="s">
        <v>10</v>
      </c>
      <c r="D104" s="89">
        <v>1</v>
      </c>
      <c r="E104" s="88"/>
      <c r="F104" s="95"/>
      <c r="G104" s="130">
        <f>D104*E104</f>
        <v>0</v>
      </c>
    </row>
    <row r="105" spans="1:7" ht="13.5">
      <c r="A105" s="81"/>
      <c r="B105" s="87" t="s">
        <v>77</v>
      </c>
      <c r="C105" s="101"/>
      <c r="D105" s="47"/>
      <c r="E105" s="48"/>
      <c r="F105" s="97"/>
      <c r="G105" s="132"/>
    </row>
    <row r="106" spans="1:7" ht="13.5">
      <c r="A106" s="82">
        <v>49</v>
      </c>
      <c r="B106" s="84" t="s">
        <v>46</v>
      </c>
      <c r="C106" s="103" t="s">
        <v>10</v>
      </c>
      <c r="D106" s="89">
        <v>6</v>
      </c>
      <c r="E106" s="88"/>
      <c r="F106" s="95"/>
      <c r="G106" s="130">
        <f aca="true" t="shared" si="3" ref="G106:G134">D106*E106</f>
        <v>0</v>
      </c>
    </row>
    <row r="107" spans="1:7" ht="13.5">
      <c r="A107" s="81"/>
      <c r="B107" s="87" t="s">
        <v>84</v>
      </c>
      <c r="C107" s="46"/>
      <c r="D107" s="47"/>
      <c r="E107" s="48"/>
      <c r="F107" s="97"/>
      <c r="G107" s="132"/>
    </row>
    <row r="108" spans="1:7" ht="13.5">
      <c r="A108" s="82">
        <v>50</v>
      </c>
      <c r="B108" s="84" t="s">
        <v>52</v>
      </c>
      <c r="C108" s="103" t="s">
        <v>10</v>
      </c>
      <c r="D108" s="89">
        <v>3</v>
      </c>
      <c r="E108" s="88"/>
      <c r="F108" s="95"/>
      <c r="G108" s="130">
        <f t="shared" si="3"/>
        <v>0</v>
      </c>
    </row>
    <row r="109" spans="1:7" ht="13.5">
      <c r="A109" s="81"/>
      <c r="B109" s="87" t="s">
        <v>91</v>
      </c>
      <c r="C109" s="46"/>
      <c r="D109" s="47"/>
      <c r="E109" s="48"/>
      <c r="F109" s="97"/>
      <c r="G109" s="132"/>
    </row>
    <row r="110" spans="1:7" ht="13.5">
      <c r="A110" s="82">
        <v>51</v>
      </c>
      <c r="B110" s="84" t="s">
        <v>51</v>
      </c>
      <c r="C110" s="103" t="s">
        <v>10</v>
      </c>
      <c r="D110" s="89">
        <v>10</v>
      </c>
      <c r="E110" s="88"/>
      <c r="F110" s="95"/>
      <c r="G110" s="130">
        <f t="shared" si="3"/>
        <v>0</v>
      </c>
    </row>
    <row r="111" spans="1:7" ht="13.5">
      <c r="A111" s="81"/>
      <c r="B111" s="87" t="s">
        <v>92</v>
      </c>
      <c r="C111" s="46"/>
      <c r="D111" s="47"/>
      <c r="E111" s="48"/>
      <c r="F111" s="97"/>
      <c r="G111" s="132"/>
    </row>
    <row r="112" spans="1:7" ht="13.5">
      <c r="A112" s="82">
        <v>52</v>
      </c>
      <c r="B112" s="108" t="s">
        <v>54</v>
      </c>
      <c r="C112" s="103" t="s">
        <v>10</v>
      </c>
      <c r="D112" s="89">
        <v>1</v>
      </c>
      <c r="E112" s="88"/>
      <c r="F112" s="95"/>
      <c r="G112" s="130">
        <f t="shared" si="3"/>
        <v>0</v>
      </c>
    </row>
    <row r="113" spans="1:7" ht="13.5">
      <c r="A113" s="81"/>
      <c r="B113" s="87" t="s">
        <v>79</v>
      </c>
      <c r="C113" s="46"/>
      <c r="D113" s="47"/>
      <c r="E113" s="48"/>
      <c r="F113" s="97"/>
      <c r="G113" s="132"/>
    </row>
    <row r="114" spans="1:7" ht="13.5">
      <c r="A114" s="102">
        <v>53</v>
      </c>
      <c r="B114" s="107" t="s">
        <v>53</v>
      </c>
      <c r="C114" s="65" t="s">
        <v>10</v>
      </c>
      <c r="D114" s="92">
        <v>7</v>
      </c>
      <c r="E114" s="66"/>
      <c r="F114" s="78"/>
      <c r="G114" s="131">
        <f t="shared" si="3"/>
        <v>0</v>
      </c>
    </row>
    <row r="115" spans="1:7" ht="13.5">
      <c r="A115" s="102"/>
      <c r="B115" s="107" t="s">
        <v>87</v>
      </c>
      <c r="C115" s="65"/>
      <c r="D115" s="92"/>
      <c r="E115" s="66"/>
      <c r="F115" s="78"/>
      <c r="G115" s="131"/>
    </row>
    <row r="116" spans="1:7" ht="13.5">
      <c r="A116" s="82">
        <v>54</v>
      </c>
      <c r="B116" s="112" t="s">
        <v>117</v>
      </c>
      <c r="C116" s="103" t="s">
        <v>11</v>
      </c>
      <c r="D116" s="89">
        <v>1.2</v>
      </c>
      <c r="E116" s="88"/>
      <c r="F116" s="95"/>
      <c r="G116" s="153">
        <f t="shared" si="3"/>
        <v>0</v>
      </c>
    </row>
    <row r="117" spans="1:7" ht="13.5">
      <c r="A117" s="81"/>
      <c r="B117" s="87" t="s">
        <v>118</v>
      </c>
      <c r="C117" s="46"/>
      <c r="D117" s="47"/>
      <c r="E117" s="48"/>
      <c r="F117" s="97"/>
      <c r="G117" s="154"/>
    </row>
    <row r="118" spans="1:7" ht="13.5">
      <c r="A118" s="81">
        <v>55</v>
      </c>
      <c r="B118" s="104" t="s">
        <v>12</v>
      </c>
      <c r="C118" s="46" t="s">
        <v>13</v>
      </c>
      <c r="D118" s="47">
        <v>18</v>
      </c>
      <c r="E118" s="48"/>
      <c r="F118" s="48"/>
      <c r="G118" s="132">
        <f t="shared" si="3"/>
        <v>0</v>
      </c>
    </row>
    <row r="119" spans="1:7" ht="27">
      <c r="A119" s="38">
        <v>56</v>
      </c>
      <c r="B119" s="44" t="s">
        <v>120</v>
      </c>
      <c r="C119" s="45" t="s">
        <v>11</v>
      </c>
      <c r="D119" s="16">
        <v>91</v>
      </c>
      <c r="E119" s="3"/>
      <c r="F119" s="3"/>
      <c r="G119" s="136">
        <f t="shared" si="3"/>
        <v>0</v>
      </c>
    </row>
    <row r="120" spans="1:7" ht="13.5">
      <c r="A120" s="38">
        <v>57</v>
      </c>
      <c r="B120" s="43" t="s">
        <v>9</v>
      </c>
      <c r="C120" s="32" t="s">
        <v>10</v>
      </c>
      <c r="D120" s="16">
        <v>10</v>
      </c>
      <c r="E120" s="3"/>
      <c r="F120" s="3"/>
      <c r="G120" s="125">
        <f t="shared" si="3"/>
        <v>0</v>
      </c>
    </row>
    <row r="121" spans="1:8" ht="13.5">
      <c r="A121" s="38"/>
      <c r="B121" s="52" t="s">
        <v>60</v>
      </c>
      <c r="C121" s="32"/>
      <c r="D121" s="16"/>
      <c r="E121" s="3"/>
      <c r="F121" s="3"/>
      <c r="G121" s="3"/>
      <c r="H121" s="75"/>
    </row>
    <row r="122" spans="1:7" ht="13.5">
      <c r="A122" s="38">
        <v>58</v>
      </c>
      <c r="B122" s="43" t="s">
        <v>97</v>
      </c>
      <c r="C122" s="32" t="s">
        <v>10</v>
      </c>
      <c r="D122" s="16">
        <v>37</v>
      </c>
      <c r="E122" s="3"/>
      <c r="F122" s="3"/>
      <c r="G122" s="140">
        <f t="shared" si="3"/>
        <v>0</v>
      </c>
    </row>
    <row r="123" spans="1:7" ht="13.5">
      <c r="A123" s="82">
        <v>59</v>
      </c>
      <c r="B123" s="108" t="s">
        <v>98</v>
      </c>
      <c r="C123" s="94" t="s">
        <v>10</v>
      </c>
      <c r="D123" s="89">
        <v>12</v>
      </c>
      <c r="E123" s="88"/>
      <c r="F123" s="88"/>
      <c r="G123" s="141">
        <f t="shared" si="3"/>
        <v>0</v>
      </c>
    </row>
    <row r="124" spans="1:7" ht="13.5">
      <c r="A124" s="82">
        <v>60</v>
      </c>
      <c r="B124" s="108" t="s">
        <v>17</v>
      </c>
      <c r="C124" s="94" t="s">
        <v>10</v>
      </c>
      <c r="D124" s="89">
        <v>436</v>
      </c>
      <c r="E124" s="88"/>
      <c r="F124" s="95"/>
      <c r="G124" s="142">
        <f t="shared" si="3"/>
        <v>0</v>
      </c>
    </row>
    <row r="125" spans="1:7" ht="14.25">
      <c r="A125" s="81"/>
      <c r="B125" s="115" t="s">
        <v>109</v>
      </c>
      <c r="C125" s="101"/>
      <c r="D125" s="47"/>
      <c r="E125" s="48"/>
      <c r="F125" s="97"/>
      <c r="G125" s="143"/>
    </row>
    <row r="126" spans="1:7" ht="13.5">
      <c r="A126" s="82">
        <v>61</v>
      </c>
      <c r="B126" s="108" t="s">
        <v>18</v>
      </c>
      <c r="C126" s="94" t="s">
        <v>10</v>
      </c>
      <c r="D126" s="89">
        <v>1243</v>
      </c>
      <c r="E126" s="88"/>
      <c r="F126" s="95"/>
      <c r="G126" s="142">
        <f t="shared" si="3"/>
        <v>0</v>
      </c>
    </row>
    <row r="127" spans="1:7" ht="42.75">
      <c r="A127" s="81"/>
      <c r="B127" s="118" t="s">
        <v>110</v>
      </c>
      <c r="C127" s="101"/>
      <c r="D127" s="47"/>
      <c r="E127" s="48"/>
      <c r="F127" s="97"/>
      <c r="G127" s="143"/>
    </row>
    <row r="128" spans="1:7" ht="13.5">
      <c r="A128" s="82">
        <v>62</v>
      </c>
      <c r="B128" s="108" t="s">
        <v>19</v>
      </c>
      <c r="C128" s="94" t="s">
        <v>10</v>
      </c>
      <c r="D128" s="89">
        <v>666</v>
      </c>
      <c r="E128" s="88"/>
      <c r="F128" s="95"/>
      <c r="G128" s="142">
        <f t="shared" si="3"/>
        <v>0</v>
      </c>
    </row>
    <row r="129" spans="1:7" ht="42.75">
      <c r="A129" s="81"/>
      <c r="B129" s="118" t="s">
        <v>111</v>
      </c>
      <c r="C129" s="101"/>
      <c r="D129" s="47"/>
      <c r="E129" s="48"/>
      <c r="F129" s="97"/>
      <c r="G129" s="143"/>
    </row>
    <row r="130" spans="1:7" ht="13.5">
      <c r="A130" s="82">
        <v>63</v>
      </c>
      <c r="B130" s="108" t="s">
        <v>20</v>
      </c>
      <c r="C130" s="94" t="s">
        <v>10</v>
      </c>
      <c r="D130" s="89">
        <v>36</v>
      </c>
      <c r="E130" s="88"/>
      <c r="F130" s="95"/>
      <c r="G130" s="142">
        <f t="shared" si="3"/>
        <v>0</v>
      </c>
    </row>
    <row r="131" spans="1:7" ht="28.5">
      <c r="A131" s="81"/>
      <c r="B131" s="118" t="s">
        <v>112</v>
      </c>
      <c r="C131" s="101"/>
      <c r="D131" s="47"/>
      <c r="E131" s="48"/>
      <c r="F131" s="97"/>
      <c r="G131" s="143"/>
    </row>
    <row r="132" spans="1:7" ht="13.5">
      <c r="A132" s="82">
        <v>64</v>
      </c>
      <c r="B132" s="108" t="s">
        <v>21</v>
      </c>
      <c r="C132" s="94" t="s">
        <v>10</v>
      </c>
      <c r="D132" s="89">
        <v>56</v>
      </c>
      <c r="E132" s="88"/>
      <c r="F132" s="95"/>
      <c r="G132" s="142">
        <f t="shared" si="3"/>
        <v>0</v>
      </c>
    </row>
    <row r="133" spans="1:7" ht="42.75">
      <c r="A133" s="81"/>
      <c r="B133" s="116" t="s">
        <v>113</v>
      </c>
      <c r="C133" s="101"/>
      <c r="D133" s="47"/>
      <c r="E133" s="48"/>
      <c r="F133" s="97"/>
      <c r="G133" s="143"/>
    </row>
    <row r="134" spans="1:7" ht="13.5">
      <c r="A134" s="62">
        <v>65</v>
      </c>
      <c r="B134" s="104" t="s">
        <v>121</v>
      </c>
      <c r="C134" s="101" t="s">
        <v>10</v>
      </c>
      <c r="D134" s="47">
        <v>8784</v>
      </c>
      <c r="E134" s="48"/>
      <c r="F134" s="48"/>
      <c r="G134" s="129">
        <f t="shared" si="3"/>
        <v>0</v>
      </c>
    </row>
    <row r="135" spans="1:8" ht="13.5">
      <c r="A135" s="38"/>
      <c r="B135" s="49" t="s">
        <v>61</v>
      </c>
      <c r="C135" s="32"/>
      <c r="D135" s="16"/>
      <c r="E135" s="3"/>
      <c r="F135" s="3"/>
      <c r="G135" s="3"/>
      <c r="H135" s="75"/>
    </row>
    <row r="136" spans="1:7" ht="13.5">
      <c r="A136" s="38"/>
      <c r="B136" s="49" t="s">
        <v>22</v>
      </c>
      <c r="C136" s="32"/>
      <c r="D136" s="16"/>
      <c r="E136" s="3"/>
      <c r="F136" s="3"/>
      <c r="G136" s="3"/>
    </row>
    <row r="137" spans="1:7" ht="13.5">
      <c r="A137" s="38">
        <v>66</v>
      </c>
      <c r="B137" s="43" t="s">
        <v>23</v>
      </c>
      <c r="C137" s="32" t="s">
        <v>10</v>
      </c>
      <c r="D137" s="16">
        <v>49</v>
      </c>
      <c r="E137" s="3"/>
      <c r="F137" s="3"/>
      <c r="G137" s="3">
        <f>D137*E137</f>
        <v>0</v>
      </c>
    </row>
    <row r="138" spans="1:7" ht="13.5">
      <c r="A138" s="38">
        <v>67</v>
      </c>
      <c r="B138" s="43" t="s">
        <v>103</v>
      </c>
      <c r="C138" s="32" t="s">
        <v>10</v>
      </c>
      <c r="D138" s="16">
        <v>72</v>
      </c>
      <c r="E138" s="3"/>
      <c r="F138" s="3"/>
      <c r="G138" s="3">
        <f>D138*E138</f>
        <v>0</v>
      </c>
    </row>
    <row r="139" spans="1:7" ht="13.5">
      <c r="A139" s="38">
        <v>68</v>
      </c>
      <c r="B139" s="43" t="s">
        <v>25</v>
      </c>
      <c r="C139" s="45" t="s">
        <v>11</v>
      </c>
      <c r="D139" s="16">
        <v>766</v>
      </c>
      <c r="E139" s="3"/>
      <c r="F139" s="3"/>
      <c r="G139" s="3">
        <f>D139*E139</f>
        <v>0</v>
      </c>
    </row>
    <row r="140" spans="1:7" ht="13.5">
      <c r="A140" s="38"/>
      <c r="B140" s="49" t="s">
        <v>26</v>
      </c>
      <c r="C140" s="45"/>
      <c r="D140" s="16"/>
      <c r="E140" s="3"/>
      <c r="F140" s="3"/>
      <c r="G140" s="3"/>
    </row>
    <row r="141" spans="1:7" ht="13.5">
      <c r="A141" s="38">
        <v>69</v>
      </c>
      <c r="B141" s="43" t="s">
        <v>23</v>
      </c>
      <c r="C141" s="32" t="s">
        <v>10</v>
      </c>
      <c r="D141" s="16">
        <v>49</v>
      </c>
      <c r="E141" s="3"/>
      <c r="F141" s="3"/>
      <c r="G141" s="3">
        <f>D141*E141</f>
        <v>0</v>
      </c>
    </row>
    <row r="142" spans="1:7" ht="13.5">
      <c r="A142" s="38">
        <v>70</v>
      </c>
      <c r="B142" s="43" t="s">
        <v>103</v>
      </c>
      <c r="C142" s="32" t="s">
        <v>10</v>
      </c>
      <c r="D142" s="16">
        <v>72</v>
      </c>
      <c r="E142" s="3"/>
      <c r="F142" s="3"/>
      <c r="G142" s="3">
        <f>D142*E142</f>
        <v>0</v>
      </c>
    </row>
    <row r="143" spans="1:7" ht="13.5">
      <c r="A143" s="38">
        <v>71</v>
      </c>
      <c r="B143" s="43" t="s">
        <v>25</v>
      </c>
      <c r="C143" s="45" t="s">
        <v>11</v>
      </c>
      <c r="D143" s="16">
        <v>766</v>
      </c>
      <c r="E143" s="3"/>
      <c r="F143" s="3"/>
      <c r="G143" s="3">
        <f>D143*E143</f>
        <v>0</v>
      </c>
    </row>
    <row r="144" spans="1:9" ht="13.5">
      <c r="A144" s="38"/>
      <c r="B144" s="21" t="s">
        <v>64</v>
      </c>
      <c r="C144" s="45"/>
      <c r="D144" s="16"/>
      <c r="E144" s="3"/>
      <c r="F144" s="3"/>
      <c r="G144" s="3"/>
      <c r="H144" s="75"/>
      <c r="I144" s="75"/>
    </row>
    <row r="145" spans="1:7" ht="13.5">
      <c r="A145" s="38">
        <v>72</v>
      </c>
      <c r="B145" s="43" t="s">
        <v>30</v>
      </c>
      <c r="C145" s="45" t="s">
        <v>10</v>
      </c>
      <c r="D145" s="16">
        <v>6</v>
      </c>
      <c r="E145" s="3"/>
      <c r="F145" s="3"/>
      <c r="G145" s="125">
        <f>D145*E145</f>
        <v>0</v>
      </c>
    </row>
    <row r="146" spans="1:7" ht="13.5">
      <c r="A146" s="38">
        <v>73</v>
      </c>
      <c r="B146" s="15" t="s">
        <v>31</v>
      </c>
      <c r="C146" s="32" t="s">
        <v>10</v>
      </c>
      <c r="D146" s="16">
        <v>6</v>
      </c>
      <c r="E146" s="17"/>
      <c r="F146" s="17"/>
      <c r="G146" s="126">
        <f>D146*E146</f>
        <v>0</v>
      </c>
    </row>
    <row r="147" spans="1:7" ht="13.5">
      <c r="A147" s="38">
        <v>74</v>
      </c>
      <c r="B147" s="17" t="s">
        <v>63</v>
      </c>
      <c r="C147" s="32" t="s">
        <v>62</v>
      </c>
      <c r="D147" s="16">
        <v>44.4</v>
      </c>
      <c r="E147" s="17"/>
      <c r="F147" s="17"/>
      <c r="G147" s="126">
        <f>D147*E147</f>
        <v>0</v>
      </c>
    </row>
    <row r="148" spans="1:7" ht="13.5">
      <c r="A148" s="38"/>
      <c r="B148" s="40" t="s">
        <v>8</v>
      </c>
      <c r="C148" s="18"/>
      <c r="D148" s="33"/>
      <c r="E148" s="19"/>
      <c r="F148" s="19"/>
      <c r="G148" s="20">
        <f>SUM(G84:G147)</f>
        <v>0</v>
      </c>
    </row>
    <row r="149" spans="1:7" ht="13.5">
      <c r="A149" s="38"/>
      <c r="B149" s="21" t="s">
        <v>5</v>
      </c>
      <c r="C149" s="18"/>
      <c r="D149" s="33"/>
      <c r="E149" s="19"/>
      <c r="F149" s="19"/>
      <c r="G149" s="20">
        <f>G148*0.21</f>
        <v>0</v>
      </c>
    </row>
    <row r="150" spans="1:7" ht="13.5">
      <c r="A150" s="38"/>
      <c r="B150" s="21" t="s">
        <v>6</v>
      </c>
      <c r="C150" s="18"/>
      <c r="D150" s="33"/>
      <c r="E150" s="19"/>
      <c r="F150" s="19"/>
      <c r="G150" s="20">
        <f>G149+G148</f>
        <v>0</v>
      </c>
    </row>
    <row r="151" spans="1:7" ht="13.5">
      <c r="A151" s="38"/>
      <c r="B151" s="21"/>
      <c r="C151" s="18"/>
      <c r="D151" s="33"/>
      <c r="E151" s="19"/>
      <c r="F151" s="19"/>
      <c r="G151" s="20"/>
    </row>
    <row r="152" spans="1:7" ht="25.5">
      <c r="A152" s="38"/>
      <c r="B152" s="70" t="s">
        <v>65</v>
      </c>
      <c r="C152" s="5" t="s">
        <v>1</v>
      </c>
      <c r="D152" s="13" t="s">
        <v>0</v>
      </c>
      <c r="E152" s="5" t="s">
        <v>4</v>
      </c>
      <c r="F152" s="5"/>
      <c r="G152" s="5" t="s">
        <v>2</v>
      </c>
    </row>
    <row r="153" spans="1:7" ht="13.5">
      <c r="A153" s="38"/>
      <c r="B153" s="21"/>
      <c r="C153" s="18"/>
      <c r="D153" s="33"/>
      <c r="E153" s="19"/>
      <c r="F153" s="19"/>
      <c r="G153" s="20"/>
    </row>
    <row r="154" spans="1:7" ht="13.5">
      <c r="A154" s="56"/>
      <c r="B154" s="52" t="s">
        <v>59</v>
      </c>
      <c r="C154" s="58"/>
      <c r="D154" s="59"/>
      <c r="E154" s="57"/>
      <c r="F154" s="57"/>
      <c r="G154" s="57"/>
    </row>
    <row r="155" spans="1:7" ht="13.5">
      <c r="A155" s="99"/>
      <c r="B155" s="100" t="s">
        <v>32</v>
      </c>
      <c r="C155" s="85"/>
      <c r="D155" s="86"/>
      <c r="E155" s="85"/>
      <c r="F155" s="85"/>
      <c r="G155" s="85"/>
    </row>
    <row r="156" spans="1:7" ht="13.5">
      <c r="A156" s="71">
        <v>75</v>
      </c>
      <c r="B156" s="15" t="s">
        <v>33</v>
      </c>
      <c r="C156" s="3" t="s">
        <v>10</v>
      </c>
      <c r="D156" s="67">
        <v>20</v>
      </c>
      <c r="E156" s="3"/>
      <c r="F156" s="3"/>
      <c r="G156" s="136">
        <f>D156*E156</f>
        <v>0</v>
      </c>
    </row>
    <row r="157" spans="1:7" ht="13.5">
      <c r="A157" s="71">
        <v>76</v>
      </c>
      <c r="B157" s="15" t="s">
        <v>34</v>
      </c>
      <c r="C157" s="3" t="s">
        <v>10</v>
      </c>
      <c r="D157" s="67">
        <v>20</v>
      </c>
      <c r="E157" s="3"/>
      <c r="F157" s="3"/>
      <c r="G157" s="136">
        <f aca="true" t="shared" si="4" ref="G157:G165">D157*E157</f>
        <v>0</v>
      </c>
    </row>
    <row r="158" spans="1:7" ht="13.5">
      <c r="A158" s="71">
        <v>77</v>
      </c>
      <c r="B158" s="15" t="s">
        <v>35</v>
      </c>
      <c r="C158" s="3" t="s">
        <v>10</v>
      </c>
      <c r="D158" s="67">
        <v>11</v>
      </c>
      <c r="E158" s="3"/>
      <c r="F158" s="3"/>
      <c r="G158" s="136">
        <f t="shared" si="4"/>
        <v>0</v>
      </c>
    </row>
    <row r="159" spans="1:7" ht="13.5">
      <c r="A159" s="71">
        <v>78</v>
      </c>
      <c r="B159" s="15" t="s">
        <v>36</v>
      </c>
      <c r="C159" s="3" t="s">
        <v>10</v>
      </c>
      <c r="D159" s="67">
        <v>3</v>
      </c>
      <c r="E159" s="3"/>
      <c r="F159" s="5"/>
      <c r="G159" s="136">
        <f t="shared" si="4"/>
        <v>0</v>
      </c>
    </row>
    <row r="160" spans="1:7" ht="13.5">
      <c r="A160" s="71">
        <v>79</v>
      </c>
      <c r="B160" s="15" t="s">
        <v>56</v>
      </c>
      <c r="C160" s="32" t="s">
        <v>10</v>
      </c>
      <c r="D160" s="67">
        <v>2</v>
      </c>
      <c r="E160" s="3"/>
      <c r="F160" s="3">
        <f>D160*E160</f>
        <v>0</v>
      </c>
      <c r="G160" s="136">
        <f t="shared" si="4"/>
        <v>0</v>
      </c>
    </row>
    <row r="161" spans="1:7" ht="13.5">
      <c r="A161" s="71">
        <v>80</v>
      </c>
      <c r="B161" s="15" t="s">
        <v>37</v>
      </c>
      <c r="C161" s="45" t="s">
        <v>11</v>
      </c>
      <c r="D161" s="67">
        <v>23.7</v>
      </c>
      <c r="E161" s="3"/>
      <c r="F161" s="3"/>
      <c r="G161" s="136">
        <f t="shared" si="4"/>
        <v>0</v>
      </c>
    </row>
    <row r="162" spans="1:7" ht="13.5">
      <c r="A162" s="71">
        <v>81</v>
      </c>
      <c r="B162" s="15" t="s">
        <v>41</v>
      </c>
      <c r="C162" s="45" t="s">
        <v>10</v>
      </c>
      <c r="D162" s="67">
        <v>6</v>
      </c>
      <c r="E162" s="3"/>
      <c r="F162" s="3"/>
      <c r="G162" s="147">
        <f t="shared" si="4"/>
        <v>0</v>
      </c>
    </row>
    <row r="163" spans="1:7" ht="13.5">
      <c r="A163" s="71">
        <v>82</v>
      </c>
      <c r="B163" s="15" t="s">
        <v>39</v>
      </c>
      <c r="C163" s="45" t="s">
        <v>10</v>
      </c>
      <c r="D163" s="67">
        <v>16</v>
      </c>
      <c r="E163" s="3"/>
      <c r="F163" s="3"/>
      <c r="G163" s="147">
        <f t="shared" si="4"/>
        <v>0</v>
      </c>
    </row>
    <row r="164" spans="1:7" ht="13.5">
      <c r="A164" s="71">
        <v>83</v>
      </c>
      <c r="B164" s="15" t="s">
        <v>38</v>
      </c>
      <c r="C164" s="45" t="s">
        <v>10</v>
      </c>
      <c r="D164" s="67">
        <v>29</v>
      </c>
      <c r="E164" s="3"/>
      <c r="F164" s="3"/>
      <c r="G164" s="147">
        <f t="shared" si="4"/>
        <v>0</v>
      </c>
    </row>
    <row r="165" spans="1:7" ht="13.5">
      <c r="A165" s="71">
        <v>84</v>
      </c>
      <c r="B165" s="15" t="s">
        <v>48</v>
      </c>
      <c r="C165" s="45" t="s">
        <v>10</v>
      </c>
      <c r="D165" s="67">
        <v>1</v>
      </c>
      <c r="E165" s="3"/>
      <c r="F165" s="3"/>
      <c r="G165" s="147">
        <f t="shared" si="4"/>
        <v>0</v>
      </c>
    </row>
    <row r="166" spans="1:7" ht="13.5">
      <c r="A166" s="71">
        <v>85</v>
      </c>
      <c r="B166" s="15" t="s">
        <v>40</v>
      </c>
      <c r="C166" s="45" t="s">
        <v>10</v>
      </c>
      <c r="D166" s="67">
        <v>22</v>
      </c>
      <c r="E166" s="3"/>
      <c r="F166" s="3"/>
      <c r="G166" s="147">
        <f>D166*E166</f>
        <v>0</v>
      </c>
    </row>
    <row r="167" spans="1:13" ht="13.5">
      <c r="A167" s="71">
        <v>86</v>
      </c>
      <c r="B167" s="15" t="s">
        <v>42</v>
      </c>
      <c r="C167" s="45" t="s">
        <v>10</v>
      </c>
      <c r="D167" s="67">
        <v>3</v>
      </c>
      <c r="E167" s="3"/>
      <c r="F167" s="3"/>
      <c r="G167" s="147">
        <f aca="true" t="shared" si="5" ref="G167:G192">D167*E167</f>
        <v>0</v>
      </c>
      <c r="H167" s="10"/>
      <c r="I167" s="10"/>
      <c r="J167" s="10"/>
      <c r="K167" s="10"/>
      <c r="L167" s="10"/>
      <c r="M167" s="10"/>
    </row>
    <row r="168" spans="1:13" ht="13.5">
      <c r="A168" s="71">
        <v>87</v>
      </c>
      <c r="B168" s="15" t="s">
        <v>43</v>
      </c>
      <c r="C168" s="45" t="s">
        <v>10</v>
      </c>
      <c r="D168" s="67">
        <v>1</v>
      </c>
      <c r="E168" s="3"/>
      <c r="F168" s="3"/>
      <c r="G168" s="147">
        <f t="shared" si="5"/>
        <v>0</v>
      </c>
      <c r="H168" s="10"/>
      <c r="I168" s="76"/>
      <c r="J168" s="10"/>
      <c r="K168" s="10"/>
      <c r="L168" s="10"/>
      <c r="M168" s="10"/>
    </row>
    <row r="169" spans="1:13" ht="13.5">
      <c r="A169" s="71">
        <v>88</v>
      </c>
      <c r="B169" s="15" t="s">
        <v>45</v>
      </c>
      <c r="C169" s="45" t="s">
        <v>10</v>
      </c>
      <c r="D169" s="67">
        <v>9</v>
      </c>
      <c r="E169" s="3"/>
      <c r="F169" s="3"/>
      <c r="G169" s="147">
        <f t="shared" si="5"/>
        <v>0</v>
      </c>
      <c r="H169" s="26"/>
      <c r="I169" s="77"/>
      <c r="J169" s="60"/>
      <c r="K169" s="78"/>
      <c r="L169" s="78"/>
      <c r="M169" s="78"/>
    </row>
    <row r="170" spans="1:13" ht="13.5">
      <c r="A170" s="71">
        <v>89</v>
      </c>
      <c r="B170" s="15" t="s">
        <v>55</v>
      </c>
      <c r="C170" s="45" t="s">
        <v>10</v>
      </c>
      <c r="D170" s="67">
        <v>2</v>
      </c>
      <c r="E170" s="3"/>
      <c r="F170" s="3">
        <f>D170*E170</f>
        <v>0</v>
      </c>
      <c r="G170" s="147">
        <f>D170*E170</f>
        <v>0</v>
      </c>
      <c r="H170" s="26"/>
      <c r="I170" s="77"/>
      <c r="J170" s="60"/>
      <c r="K170" s="78"/>
      <c r="L170" s="78"/>
      <c r="M170" s="78"/>
    </row>
    <row r="171" spans="1:13" ht="13.5">
      <c r="A171" s="71">
        <v>90</v>
      </c>
      <c r="B171" s="15" t="s">
        <v>49</v>
      </c>
      <c r="C171" s="45" t="s">
        <v>10</v>
      </c>
      <c r="D171" s="67">
        <v>3</v>
      </c>
      <c r="E171" s="3"/>
      <c r="F171" s="3"/>
      <c r="G171" s="147">
        <f>D171*E171</f>
        <v>0</v>
      </c>
      <c r="H171" s="26"/>
      <c r="I171" s="77"/>
      <c r="J171" s="60"/>
      <c r="K171" s="78"/>
      <c r="L171" s="78"/>
      <c r="M171" s="78"/>
    </row>
    <row r="172" spans="1:13" ht="13.5">
      <c r="A172" s="71">
        <v>91</v>
      </c>
      <c r="B172" s="15" t="s">
        <v>50</v>
      </c>
      <c r="C172" s="32" t="s">
        <v>10</v>
      </c>
      <c r="D172" s="67">
        <v>1</v>
      </c>
      <c r="E172" s="3"/>
      <c r="F172" s="3">
        <f>D172*E172</f>
        <v>0</v>
      </c>
      <c r="G172" s="147">
        <f t="shared" si="5"/>
        <v>0</v>
      </c>
      <c r="H172" s="26"/>
      <c r="I172" s="77"/>
      <c r="J172" s="60"/>
      <c r="K172" s="78"/>
      <c r="L172" s="78"/>
      <c r="M172" s="78"/>
    </row>
    <row r="173" spans="1:13" ht="13.5">
      <c r="A173" s="71">
        <v>92</v>
      </c>
      <c r="B173" s="15" t="s">
        <v>44</v>
      </c>
      <c r="C173" s="45" t="s">
        <v>10</v>
      </c>
      <c r="D173" s="67">
        <v>1</v>
      </c>
      <c r="E173" s="3"/>
      <c r="F173" s="3"/>
      <c r="G173" s="147">
        <f t="shared" si="5"/>
        <v>0</v>
      </c>
      <c r="H173" s="26"/>
      <c r="I173" s="34"/>
      <c r="J173" s="60"/>
      <c r="K173" s="78"/>
      <c r="L173" s="78"/>
      <c r="M173" s="78"/>
    </row>
    <row r="174" spans="1:13" ht="13.5">
      <c r="A174" s="71">
        <v>93</v>
      </c>
      <c r="B174" s="15" t="s">
        <v>46</v>
      </c>
      <c r="C174" s="45" t="s">
        <v>10</v>
      </c>
      <c r="D174" s="67">
        <v>10</v>
      </c>
      <c r="E174" s="3"/>
      <c r="F174" s="3"/>
      <c r="G174" s="147">
        <f t="shared" si="5"/>
        <v>0</v>
      </c>
      <c r="H174" s="26"/>
      <c r="I174" s="34"/>
      <c r="J174" s="60"/>
      <c r="K174" s="78"/>
      <c r="L174" s="78"/>
      <c r="M174" s="78"/>
    </row>
    <row r="175" spans="1:13" ht="13.5">
      <c r="A175" s="71">
        <v>94</v>
      </c>
      <c r="B175" s="15" t="s">
        <v>52</v>
      </c>
      <c r="C175" s="45" t="s">
        <v>10</v>
      </c>
      <c r="D175" s="67">
        <v>3</v>
      </c>
      <c r="E175" s="3"/>
      <c r="F175" s="3">
        <f aca="true" t="shared" si="6" ref="F175:F192">D175*E175</f>
        <v>0</v>
      </c>
      <c r="G175" s="147">
        <f t="shared" si="5"/>
        <v>0</v>
      </c>
      <c r="H175" s="10"/>
      <c r="I175" s="10"/>
      <c r="J175" s="10"/>
      <c r="K175" s="10"/>
      <c r="L175" s="10"/>
      <c r="M175" s="10"/>
    </row>
    <row r="176" spans="1:7" ht="13.5">
      <c r="A176" s="71">
        <v>95</v>
      </c>
      <c r="B176" s="15" t="s">
        <v>51</v>
      </c>
      <c r="C176" s="45" t="s">
        <v>10</v>
      </c>
      <c r="D176" s="67">
        <v>10</v>
      </c>
      <c r="E176" s="3"/>
      <c r="F176" s="3">
        <f t="shared" si="6"/>
        <v>0</v>
      </c>
      <c r="G176" s="147">
        <f t="shared" si="5"/>
        <v>0</v>
      </c>
    </row>
    <row r="177" spans="1:7" ht="13.5">
      <c r="A177" s="71">
        <v>96</v>
      </c>
      <c r="B177" s="43" t="s">
        <v>54</v>
      </c>
      <c r="C177" s="45" t="s">
        <v>10</v>
      </c>
      <c r="D177" s="67">
        <v>1</v>
      </c>
      <c r="E177" s="3"/>
      <c r="F177" s="3">
        <f t="shared" si="6"/>
        <v>0</v>
      </c>
      <c r="G177" s="147">
        <f t="shared" si="5"/>
        <v>0</v>
      </c>
    </row>
    <row r="178" spans="1:7" ht="13.5">
      <c r="A178" s="71">
        <v>97</v>
      </c>
      <c r="B178" s="43" t="s">
        <v>53</v>
      </c>
      <c r="C178" s="45" t="s">
        <v>10</v>
      </c>
      <c r="D178" s="67">
        <v>7</v>
      </c>
      <c r="E178" s="3"/>
      <c r="F178" s="3">
        <f t="shared" si="6"/>
        <v>0</v>
      </c>
      <c r="G178" s="147">
        <f t="shared" si="5"/>
        <v>0</v>
      </c>
    </row>
    <row r="179" spans="1:7" ht="13.5">
      <c r="A179" s="71">
        <v>98</v>
      </c>
      <c r="B179" s="15" t="s">
        <v>47</v>
      </c>
      <c r="C179" s="45" t="s">
        <v>10</v>
      </c>
      <c r="D179" s="67">
        <v>3</v>
      </c>
      <c r="E179" s="3"/>
      <c r="F179" s="3">
        <f t="shared" si="6"/>
        <v>0</v>
      </c>
      <c r="G179" s="147">
        <f t="shared" si="5"/>
        <v>0</v>
      </c>
    </row>
    <row r="180" spans="1:7" ht="13.5">
      <c r="A180" s="71">
        <v>99</v>
      </c>
      <c r="B180" s="43" t="s">
        <v>9</v>
      </c>
      <c r="C180" s="32" t="s">
        <v>10</v>
      </c>
      <c r="D180" s="67">
        <v>20</v>
      </c>
      <c r="E180" s="3"/>
      <c r="F180" s="3">
        <f t="shared" si="6"/>
        <v>0</v>
      </c>
      <c r="G180" s="125">
        <f t="shared" si="5"/>
        <v>0</v>
      </c>
    </row>
    <row r="181" spans="1:7" ht="13.5">
      <c r="A181" s="71">
        <v>100</v>
      </c>
      <c r="B181" s="43" t="s">
        <v>12</v>
      </c>
      <c r="C181" s="45" t="s">
        <v>13</v>
      </c>
      <c r="D181" s="67">
        <v>28</v>
      </c>
      <c r="E181" s="3"/>
      <c r="F181" s="3">
        <f t="shared" si="6"/>
        <v>0</v>
      </c>
      <c r="G181" s="147">
        <f t="shared" si="5"/>
        <v>0</v>
      </c>
    </row>
    <row r="182" spans="1:7" ht="13.5">
      <c r="A182" s="71">
        <v>101</v>
      </c>
      <c r="B182" s="44" t="s">
        <v>95</v>
      </c>
      <c r="C182" s="45" t="s">
        <v>11</v>
      </c>
      <c r="D182" s="67">
        <v>421</v>
      </c>
      <c r="E182" s="3"/>
      <c r="F182" s="3">
        <f t="shared" si="6"/>
        <v>0</v>
      </c>
      <c r="G182" s="136">
        <f t="shared" si="5"/>
        <v>0</v>
      </c>
    </row>
    <row r="183" spans="1:7" ht="13.5">
      <c r="A183" s="71">
        <v>102</v>
      </c>
      <c r="B183" s="53" t="s">
        <v>14</v>
      </c>
      <c r="C183" s="46" t="s">
        <v>11</v>
      </c>
      <c r="D183" s="68">
        <v>533</v>
      </c>
      <c r="E183" s="48"/>
      <c r="F183" s="48">
        <f t="shared" si="6"/>
        <v>0</v>
      </c>
      <c r="G183" s="146">
        <f t="shared" si="5"/>
        <v>0</v>
      </c>
    </row>
    <row r="184" spans="2:9" ht="13.5">
      <c r="B184" s="64" t="s">
        <v>60</v>
      </c>
      <c r="C184" s="65"/>
      <c r="D184" s="23"/>
      <c r="E184" s="66"/>
      <c r="F184" s="48"/>
      <c r="G184" s="48"/>
      <c r="H184" s="75"/>
      <c r="I184" s="75"/>
    </row>
    <row r="185" spans="1:9" ht="13.5">
      <c r="A185" s="71">
        <v>103</v>
      </c>
      <c r="B185" s="43" t="s">
        <v>15</v>
      </c>
      <c r="C185" s="32" t="s">
        <v>10</v>
      </c>
      <c r="D185" s="67">
        <v>116</v>
      </c>
      <c r="E185" s="3"/>
      <c r="F185" s="3">
        <f t="shared" si="6"/>
        <v>0</v>
      </c>
      <c r="G185" s="140">
        <f t="shared" si="5"/>
        <v>0</v>
      </c>
      <c r="I185" s="72"/>
    </row>
    <row r="186" spans="1:7" ht="13.5">
      <c r="A186" s="71">
        <v>104</v>
      </c>
      <c r="B186" s="43" t="s">
        <v>16</v>
      </c>
      <c r="C186" s="32" t="s">
        <v>10</v>
      </c>
      <c r="D186" s="67">
        <v>20</v>
      </c>
      <c r="E186" s="3"/>
      <c r="F186" s="3">
        <f t="shared" si="6"/>
        <v>0</v>
      </c>
      <c r="G186" s="140">
        <f t="shared" si="5"/>
        <v>0</v>
      </c>
    </row>
    <row r="187" spans="1:7" ht="13.5">
      <c r="A187" s="71">
        <v>105</v>
      </c>
      <c r="B187" s="43" t="s">
        <v>17</v>
      </c>
      <c r="C187" s="32" t="s">
        <v>10</v>
      </c>
      <c r="D187" s="67">
        <v>901</v>
      </c>
      <c r="E187" s="3"/>
      <c r="F187" s="3">
        <f t="shared" si="6"/>
        <v>0</v>
      </c>
      <c r="G187" s="140">
        <f t="shared" si="5"/>
        <v>0</v>
      </c>
    </row>
    <row r="188" spans="1:7" ht="13.5">
      <c r="A188" s="71">
        <v>106</v>
      </c>
      <c r="B188" s="54" t="s">
        <v>18</v>
      </c>
      <c r="C188" s="32" t="s">
        <v>10</v>
      </c>
      <c r="D188" s="67">
        <v>3892</v>
      </c>
      <c r="E188" s="3"/>
      <c r="F188" s="3">
        <f t="shared" si="6"/>
        <v>0</v>
      </c>
      <c r="G188" s="140">
        <f t="shared" si="5"/>
        <v>0</v>
      </c>
    </row>
    <row r="189" spans="1:7" ht="13.5">
      <c r="A189" s="71">
        <v>107</v>
      </c>
      <c r="B189" s="54" t="s">
        <v>19</v>
      </c>
      <c r="C189" s="32" t="s">
        <v>10</v>
      </c>
      <c r="D189" s="67">
        <v>3000</v>
      </c>
      <c r="E189" s="3"/>
      <c r="F189" s="3">
        <f t="shared" si="6"/>
        <v>0</v>
      </c>
      <c r="G189" s="140">
        <f t="shared" si="5"/>
        <v>0</v>
      </c>
    </row>
    <row r="190" spans="1:7" ht="13.5">
      <c r="A190" s="71">
        <v>108</v>
      </c>
      <c r="B190" s="54" t="s">
        <v>20</v>
      </c>
      <c r="C190" s="32" t="s">
        <v>10</v>
      </c>
      <c r="D190" s="67">
        <v>100</v>
      </c>
      <c r="E190" s="3"/>
      <c r="F190" s="3">
        <f t="shared" si="6"/>
        <v>0</v>
      </c>
      <c r="G190" s="140">
        <f t="shared" si="5"/>
        <v>0</v>
      </c>
    </row>
    <row r="191" spans="1:7" ht="13.5">
      <c r="A191" s="71">
        <v>109</v>
      </c>
      <c r="B191" s="54" t="s">
        <v>21</v>
      </c>
      <c r="C191" s="32" t="s">
        <v>10</v>
      </c>
      <c r="D191" s="67">
        <v>92</v>
      </c>
      <c r="E191" s="3"/>
      <c r="F191" s="3">
        <f t="shared" si="6"/>
        <v>0</v>
      </c>
      <c r="G191" s="140">
        <f t="shared" si="5"/>
        <v>0</v>
      </c>
    </row>
    <row r="192" spans="1:7" ht="13.5">
      <c r="A192" s="71">
        <v>110</v>
      </c>
      <c r="B192" s="54" t="s">
        <v>29</v>
      </c>
      <c r="C192" s="32" t="s">
        <v>10</v>
      </c>
      <c r="D192" s="67">
        <v>24174</v>
      </c>
      <c r="E192" s="3"/>
      <c r="F192" s="3">
        <f t="shared" si="6"/>
        <v>0</v>
      </c>
      <c r="G192" s="128">
        <f t="shared" si="5"/>
        <v>0</v>
      </c>
    </row>
    <row r="193" spans="1:8" ht="13.5">
      <c r="A193" s="56"/>
      <c r="B193" s="55" t="s">
        <v>61</v>
      </c>
      <c r="C193" s="32"/>
      <c r="D193" s="67"/>
      <c r="E193" s="3"/>
      <c r="F193" s="3"/>
      <c r="G193" s="3"/>
      <c r="H193" s="75"/>
    </row>
    <row r="194" spans="1:7" ht="13.5">
      <c r="A194" s="56"/>
      <c r="B194" s="55" t="s">
        <v>22</v>
      </c>
      <c r="C194" s="32"/>
      <c r="D194" s="67"/>
      <c r="E194" s="3"/>
      <c r="F194" s="3"/>
      <c r="G194" s="3"/>
    </row>
    <row r="195" spans="1:7" ht="13.5">
      <c r="A195" s="71">
        <v>111</v>
      </c>
      <c r="B195" s="54" t="s">
        <v>23</v>
      </c>
      <c r="C195" s="32" t="s">
        <v>10</v>
      </c>
      <c r="D195" s="67">
        <v>136</v>
      </c>
      <c r="E195" s="3"/>
      <c r="F195" s="3"/>
      <c r="G195" s="3">
        <f>D195*E195</f>
        <v>0</v>
      </c>
    </row>
    <row r="196" spans="1:7" ht="13.5">
      <c r="A196" s="71">
        <v>112</v>
      </c>
      <c r="B196" s="54" t="s">
        <v>24</v>
      </c>
      <c r="C196" s="32" t="s">
        <v>10</v>
      </c>
      <c r="D196" s="67">
        <v>107</v>
      </c>
      <c r="E196" s="3"/>
      <c r="F196" s="3"/>
      <c r="G196" s="3">
        <f>D196*E196</f>
        <v>0</v>
      </c>
    </row>
    <row r="197" spans="1:7" ht="13.5">
      <c r="A197" s="71">
        <v>113</v>
      </c>
      <c r="B197" s="54" t="s">
        <v>25</v>
      </c>
      <c r="C197" s="45" t="s">
        <v>11</v>
      </c>
      <c r="D197" s="67">
        <v>2820</v>
      </c>
      <c r="E197" s="3"/>
      <c r="F197" s="3"/>
      <c r="G197" s="3">
        <f>D197*E197</f>
        <v>0</v>
      </c>
    </row>
    <row r="198" spans="1:7" ht="13.5">
      <c r="A198" s="56"/>
      <c r="B198" s="55" t="s">
        <v>26</v>
      </c>
      <c r="C198" s="45"/>
      <c r="D198" s="67"/>
      <c r="E198" s="3"/>
      <c r="F198" s="3"/>
      <c r="G198" s="3"/>
    </row>
    <row r="199" spans="1:10" ht="13.5">
      <c r="A199" s="71">
        <v>114</v>
      </c>
      <c r="B199" s="54" t="s">
        <v>23</v>
      </c>
      <c r="C199" s="32" t="s">
        <v>10</v>
      </c>
      <c r="D199" s="67">
        <v>136</v>
      </c>
      <c r="E199" s="3"/>
      <c r="F199" s="3"/>
      <c r="G199" s="3">
        <f>D199*E199</f>
        <v>0</v>
      </c>
      <c r="J199" s="75"/>
    </row>
    <row r="200" spans="1:7" ht="13.5">
      <c r="A200" s="71">
        <v>115</v>
      </c>
      <c r="B200" s="54" t="s">
        <v>24</v>
      </c>
      <c r="C200" s="32" t="s">
        <v>10</v>
      </c>
      <c r="D200" s="67">
        <v>107</v>
      </c>
      <c r="E200" s="3"/>
      <c r="F200" s="3"/>
      <c r="G200" s="3">
        <f>D200*E200</f>
        <v>0</v>
      </c>
    </row>
    <row r="201" spans="1:7" ht="13.5">
      <c r="A201" s="71">
        <v>116</v>
      </c>
      <c r="B201" s="54" t="s">
        <v>25</v>
      </c>
      <c r="C201" s="45" t="s">
        <v>11</v>
      </c>
      <c r="D201" s="67">
        <v>2820</v>
      </c>
      <c r="E201" s="3"/>
      <c r="F201" s="3"/>
      <c r="G201" s="3">
        <f>D201*E201</f>
        <v>0</v>
      </c>
    </row>
    <row r="202" spans="1:8" ht="13.5">
      <c r="A202" s="71"/>
      <c r="B202" s="73" t="s">
        <v>64</v>
      </c>
      <c r="C202" s="58"/>
      <c r="D202" s="69"/>
      <c r="E202" s="57"/>
      <c r="F202" s="57"/>
      <c r="G202" s="57"/>
      <c r="H202" s="75"/>
    </row>
    <row r="203" spans="1:7" ht="13.5">
      <c r="A203" s="71">
        <v>117</v>
      </c>
      <c r="B203" s="74" t="s">
        <v>30</v>
      </c>
      <c r="C203" s="45" t="s">
        <v>10</v>
      </c>
      <c r="D203" s="69">
        <v>12</v>
      </c>
      <c r="E203" s="63"/>
      <c r="F203" s="57"/>
      <c r="G203" s="127">
        <f>D203*E203</f>
        <v>0</v>
      </c>
    </row>
    <row r="204" spans="1:7" ht="13.5">
      <c r="A204" s="71">
        <v>118</v>
      </c>
      <c r="B204" s="53" t="s">
        <v>31</v>
      </c>
      <c r="C204" s="32" t="s">
        <v>10</v>
      </c>
      <c r="D204" s="69">
        <v>12</v>
      </c>
      <c r="E204" s="63"/>
      <c r="F204" s="57"/>
      <c r="G204" s="127">
        <f>D204*E204</f>
        <v>0</v>
      </c>
    </row>
    <row r="205" spans="1:7" ht="13.5">
      <c r="A205" s="71">
        <v>119</v>
      </c>
      <c r="B205" s="53" t="s">
        <v>63</v>
      </c>
      <c r="C205" s="59" t="s">
        <v>62</v>
      </c>
      <c r="D205" s="69">
        <v>88.8</v>
      </c>
      <c r="E205" s="63"/>
      <c r="F205" s="57"/>
      <c r="G205" s="127">
        <f>D205*E205</f>
        <v>0</v>
      </c>
    </row>
    <row r="206" spans="1:7" ht="13.5">
      <c r="A206" s="71"/>
      <c r="B206" s="53"/>
      <c r="C206" s="59"/>
      <c r="D206" s="69"/>
      <c r="E206" s="63"/>
      <c r="F206" s="57"/>
      <c r="G206" s="19"/>
    </row>
    <row r="207" spans="1:7" ht="13.5">
      <c r="A207" s="71"/>
      <c r="B207" s="120" t="s">
        <v>115</v>
      </c>
      <c r="C207" s="59"/>
      <c r="D207" s="69"/>
      <c r="E207" s="63"/>
      <c r="F207" s="57"/>
      <c r="G207" s="121"/>
    </row>
    <row r="208" spans="1:7" ht="27">
      <c r="A208" s="71">
        <v>120</v>
      </c>
      <c r="B208" s="119" t="s">
        <v>114</v>
      </c>
      <c r="C208" s="58"/>
      <c r="D208" s="59"/>
      <c r="E208" s="63"/>
      <c r="F208" s="57"/>
      <c r="G208" s="63">
        <f>E208</f>
        <v>0</v>
      </c>
    </row>
    <row r="209" spans="1:7" ht="13.5">
      <c r="A209" s="56"/>
      <c r="B209" s="119"/>
      <c r="C209" s="58"/>
      <c r="D209" s="59"/>
      <c r="E209" s="63"/>
      <c r="F209" s="57"/>
      <c r="G209" s="63"/>
    </row>
    <row r="210" spans="1:9" ht="13.5">
      <c r="A210" s="56"/>
      <c r="B210" s="21" t="s">
        <v>8</v>
      </c>
      <c r="C210" s="58"/>
      <c r="D210" s="59"/>
      <c r="E210" s="57"/>
      <c r="F210" s="57"/>
      <c r="G210" s="79">
        <f>SUM(G156:G208)</f>
        <v>0</v>
      </c>
      <c r="H210" s="75"/>
      <c r="I210" s="72"/>
    </row>
    <row r="211" spans="1:7" ht="13.5">
      <c r="A211" s="56"/>
      <c r="B211" s="21" t="s">
        <v>5</v>
      </c>
      <c r="C211" s="58"/>
      <c r="D211" s="59"/>
      <c r="E211" s="57"/>
      <c r="F211" s="57"/>
      <c r="G211" s="79">
        <f>G210*0.21</f>
        <v>0</v>
      </c>
    </row>
    <row r="212" spans="1:7" ht="13.5">
      <c r="A212" s="56"/>
      <c r="B212" s="21" t="s">
        <v>6</v>
      </c>
      <c r="C212" s="58"/>
      <c r="D212" s="59"/>
      <c r="E212" s="57"/>
      <c r="F212" s="57"/>
      <c r="G212" s="79">
        <f>G210+G211</f>
        <v>0</v>
      </c>
    </row>
    <row r="214" spans="1:7" ht="13.5">
      <c r="A214" s="36"/>
      <c r="B214" s="122"/>
      <c r="C214" s="11"/>
      <c r="D214" s="31"/>
      <c r="E214" s="123"/>
      <c r="F214" s="10"/>
      <c r="G214" s="123"/>
    </row>
    <row r="215" spans="1:7" ht="13.5">
      <c r="A215" s="36"/>
      <c r="B215" s="10"/>
      <c r="C215" s="11"/>
      <c r="D215" s="31"/>
      <c r="E215" s="10"/>
      <c r="F215" s="10"/>
      <c r="G215" s="10"/>
    </row>
  </sheetData>
  <sheetProtection/>
  <printOptions/>
  <pageMargins left="0.5905511811023623" right="0.5511811023622047" top="1.1811023622047245" bottom="0.7874015748031497" header="0.1968503937007874" footer="0.1968503937007874"/>
  <pageSetup horizontalDpi="600" verticalDpi="600" orientation="portrait" paperSize="9" scale="60" r:id="rId2"/>
  <headerFooter alignWithMargins="0">
    <oddHeader>&amp;L&amp;G
&amp;R&amp;"Century Gothic,Obyčejné"&amp;9&amp;USVOBODNÉ ZAHRADY KLUS, s.r.o. &amp;U
Dolní Lištná 10 73961 Třinec
tel: +420 558 334 735, +420 777  773 582
email: info@klus.cz
www.klus.cz</oddHeader>
    <oddFooter>&amp;C&amp;"Century Gothic,Obyčejné"&amp;7SVOBODNÉ ZAHRADY KLUS, s.r.o. IČO 27762688, DIČ CZ27762688
Společnost zapsaná v obchodním rejstříku Krajského soudu v Ostravě, oddíl C, vložka 51166</oddFooter>
  </headerFooter>
  <rowBreaks count="2" manualBreakCount="2">
    <brk id="78" max="6" man="1"/>
    <brk id="151" max="6"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IV16384"/>
    </sheetView>
  </sheetViews>
  <sheetFormatPr defaultColWidth="9.140625" defaultRowHeight="12.75"/>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Svobodne zahrady Klus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motykovam</cp:lastModifiedBy>
  <cp:lastPrinted>2019-12-13T11:14:19Z</cp:lastPrinted>
  <dcterms:created xsi:type="dcterms:W3CDTF">2011-01-19T07:26:31Z</dcterms:created>
  <dcterms:modified xsi:type="dcterms:W3CDTF">2020-08-05T11:36:45Z</dcterms:modified>
  <cp:category/>
  <cp:version/>
  <cp:contentType/>
  <cp:contentStatus/>
</cp:coreProperties>
</file>